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SDBUDGET\2022\SD Budget Guidelines 2022\"/>
    </mc:Choice>
  </mc:AlternateContent>
  <bookViews>
    <workbookView xWindow="0" yWindow="0" windowWidth="24000" windowHeight="9135"/>
  </bookViews>
  <sheets>
    <sheet name="cover" sheetId="1" r:id="rId1"/>
    <sheet name="board" sheetId="2" r:id="rId2"/>
    <sheet name="info" sheetId="3" r:id="rId3"/>
    <sheet name="staff" sheetId="4" r:id="rId4"/>
    <sheet name="rev" sheetId="5" r:id="rId5"/>
    <sheet name="budget" sheetId="6" r:id="rId6"/>
    <sheet name="rates" sheetId="7" r:id="rId7"/>
  </sheets>
  <definedNames>
    <definedName name="_xlnm.Print_Area" localSheetId="1">board!$A$1:$N$42</definedName>
    <definedName name="_xlnm.Print_Area" localSheetId="5">budget!$A$1:$J$38</definedName>
    <definedName name="_xlnm.Print_Area" localSheetId="0">cover!$A$1:$O$38</definedName>
    <definedName name="_xlnm.Print_Area" localSheetId="2">info!$A$1:$N$36</definedName>
    <definedName name="_xlnm.Print_Area" localSheetId="6">rates!$A$1:$M$37</definedName>
    <definedName name="_xlnm.Print_Area" localSheetId="4">rev!$A$1:$J$35</definedName>
    <definedName name="_xlnm.Print_Area" localSheetId="3">staff!$A$1:$L$37</definedName>
    <definedName name="Z_A3053569_ACC5_421A_98FE_10F2142DE623_.wvu.PrintArea" localSheetId="1" hidden="1">board!$A$1:$N$42</definedName>
    <definedName name="Z_A3053569_ACC5_421A_98FE_10F2142DE623_.wvu.PrintArea" localSheetId="5" hidden="1">budget!$A$1:$J$38</definedName>
    <definedName name="Z_A3053569_ACC5_421A_98FE_10F2142DE623_.wvu.PrintArea" localSheetId="0" hidden="1">cover!$A$1:$O$36</definedName>
    <definedName name="Z_A3053569_ACC5_421A_98FE_10F2142DE623_.wvu.PrintArea" localSheetId="2" hidden="1">info!$A$1:$N$36</definedName>
    <definedName name="Z_A3053569_ACC5_421A_98FE_10F2142DE623_.wvu.PrintArea" localSheetId="6" hidden="1">rates!$A$1:$M$37</definedName>
    <definedName name="Z_A3053569_ACC5_421A_98FE_10F2142DE623_.wvu.PrintArea" localSheetId="4" hidden="1">rev!$A$1:$J$35</definedName>
    <definedName name="Z_A3053569_ACC5_421A_98FE_10F2142DE623_.wvu.PrintArea" localSheetId="3" hidden="1">staff!$A$1:$L$37</definedName>
  </definedNames>
  <calcPr calcId="152511"/>
  <customWorkbookViews>
    <customWorkbookView name="Pedros Chinchinian - Personal View" guid="{A3053569-ACC5-421A-98FE-10F2142DE623}" mergeInterval="0" personalView="1" maximized="1" xWindow="1672" yWindow="135" windowWidth="1616" windowHeight="876" activeSheetId="1"/>
  </customWorkbookViews>
</workbook>
</file>

<file path=xl/calcChain.xml><?xml version="1.0" encoding="utf-8"?>
<calcChain xmlns="http://schemas.openxmlformats.org/spreadsheetml/2006/main">
  <c r="C6" i="7" l="1"/>
  <c r="C4" i="7"/>
  <c r="C3" i="5"/>
  <c r="H7" i="3"/>
  <c r="H6" i="3"/>
  <c r="C6" i="3"/>
  <c r="C4" i="3"/>
  <c r="N3" i="2"/>
  <c r="E4" i="2"/>
  <c r="I2" i="6" l="1"/>
  <c r="J2" i="5"/>
  <c r="L3" i="4"/>
  <c r="L2" i="7"/>
  <c r="E31" i="7" s="1"/>
  <c r="L6" i="7"/>
  <c r="L4" i="7"/>
  <c r="I5" i="6"/>
  <c r="I3" i="6"/>
  <c r="B5" i="6"/>
  <c r="B3" i="6"/>
  <c r="J5" i="5"/>
  <c r="J3" i="5"/>
  <c r="C5" i="5"/>
  <c r="L5" i="4"/>
  <c r="E17" i="7" l="1"/>
  <c r="H5" i="4"/>
  <c r="H3" i="4"/>
  <c r="B5" i="4"/>
  <c r="B3" i="4"/>
  <c r="N6" i="3"/>
  <c r="N4" i="3"/>
  <c r="N2" i="3"/>
  <c r="D17" i="3" s="1"/>
  <c r="N4" i="2"/>
  <c r="N12" i="2"/>
  <c r="N18" i="1"/>
  <c r="E18" i="1"/>
  <c r="D33" i="5"/>
  <c r="B12" i="6" s="1"/>
  <c r="F33" i="5"/>
  <c r="C12" i="6" s="1"/>
  <c r="H33" i="5"/>
  <c r="D12" i="6" s="1"/>
  <c r="H12" i="6"/>
  <c r="F9" i="4"/>
  <c r="F10" i="4"/>
  <c r="F11" i="4"/>
  <c r="F12" i="4"/>
  <c r="F13" i="4"/>
  <c r="F14" i="4"/>
  <c r="F15" i="4"/>
  <c r="F16" i="4"/>
  <c r="F17" i="4"/>
  <c r="F18" i="4"/>
  <c r="L9" i="4"/>
  <c r="L10" i="4"/>
  <c r="L11" i="4"/>
  <c r="L12" i="4"/>
  <c r="L13" i="4"/>
  <c r="L14" i="4"/>
  <c r="L15" i="4"/>
  <c r="L16" i="4"/>
  <c r="L17" i="4"/>
  <c r="L18" i="4"/>
  <c r="G23" i="4"/>
  <c r="D17" i="6"/>
  <c r="I29" i="4"/>
  <c r="I30" i="4"/>
  <c r="I31" i="4"/>
  <c r="I32" i="4"/>
  <c r="I33" i="4"/>
  <c r="B36" i="6"/>
  <c r="C36" i="6"/>
  <c r="C37" i="6" l="1"/>
  <c r="B37" i="6"/>
  <c r="L32" i="4"/>
  <c r="D18" i="6" s="1"/>
  <c r="D14" i="3"/>
  <c r="G19" i="4"/>
  <c r="L22" i="4" s="1"/>
  <c r="D16" i="6" s="1"/>
  <c r="D36" i="6" l="1"/>
  <c r="D37" i="6" s="1"/>
  <c r="G9" i="7" s="1"/>
</calcChain>
</file>

<file path=xl/comments1.xml><?xml version="1.0" encoding="utf-8"?>
<comments xmlns="http://schemas.openxmlformats.org/spreadsheetml/2006/main">
  <authors>
    <author>Childrens Services</author>
  </authors>
  <commentList>
    <comment ref="D11" authorId="0" shapeId="0">
      <text>
        <r>
          <rPr>
            <b/>
            <sz val="8"/>
            <color indexed="81"/>
            <rFont val="Tahoma"/>
            <family val="2"/>
          </rPr>
          <t>Children's Services:</t>
        </r>
        <r>
          <rPr>
            <sz val="8"/>
            <color indexed="81"/>
            <rFont val="Tahoma"/>
            <family val="2"/>
          </rPr>
          <t xml:space="preserve">
If the Agency receives a Recreation Grant from Toronto Social Development, Finance and Administration (Major Recreation grant or Minor Recreation grant) enter the amount here.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Children's Services:</t>
        </r>
        <r>
          <rPr>
            <sz val="8"/>
            <color indexed="81"/>
            <rFont val="Tahoma"/>
            <family val="2"/>
          </rPr>
          <t xml:space="preserve">
If the Agency receives a Recreation Grant from Toronto Social Development, Finance and Administration (Major Recreation grant or Minor Recreation grant) enter the amount here.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Children's Services:</t>
        </r>
        <r>
          <rPr>
            <sz val="8"/>
            <color indexed="81"/>
            <rFont val="Tahoma"/>
            <family val="2"/>
          </rPr>
          <t xml:space="preserve">
If the Agency receives a Recreation Grant from Toronto Social Development, Finance and Administration (Major Recreation grant or Minor Recreation grant) enter the amount here.</t>
        </r>
      </text>
    </comment>
  </commentList>
</comments>
</file>

<file path=xl/sharedStrings.xml><?xml version="1.0" encoding="utf-8"?>
<sst xmlns="http://schemas.openxmlformats.org/spreadsheetml/2006/main" count="583" uniqueCount="515">
  <si>
    <t xml:space="preserve"> </t>
  </si>
  <si>
    <t>Agency ID:</t>
  </si>
  <si>
    <t>Address:</t>
  </si>
  <si>
    <t>page 1</t>
  </si>
  <si>
    <t xml:space="preserve"> Current Officers of the Board/Organization</t>
  </si>
  <si>
    <t xml:space="preserve"> Copy of Salary Schedule of most recent Collective Agreement</t>
  </si>
  <si>
    <t>page 2</t>
  </si>
  <si>
    <t xml:space="preserve"> Copy of signed and dated schedule of fees charged to parents</t>
  </si>
  <si>
    <t>page 3</t>
  </si>
  <si>
    <t xml:space="preserve"> Copy of Incorporation Papers (if not already on file)</t>
  </si>
  <si>
    <t xml:space="preserve">page 4 </t>
  </si>
  <si>
    <t xml:space="preserve"> Revenue</t>
  </si>
  <si>
    <t>page 5</t>
  </si>
  <si>
    <t xml:space="preserve"> Operating Budget</t>
  </si>
  <si>
    <t>page 6</t>
  </si>
  <si>
    <t xml:space="preserve"> Additional Information</t>
  </si>
  <si>
    <t>Comments:</t>
  </si>
  <si>
    <t>Current Officers of the Board/Organization</t>
  </si>
  <si>
    <t xml:space="preserve">  Agency  ID:</t>
  </si>
  <si>
    <t xml:space="preserve">     Legal Name:</t>
  </si>
  <si>
    <t>(as per Letters Patent/Incorporation Papers)</t>
  </si>
  <si>
    <t xml:space="preserve">                  (month)</t>
  </si>
  <si>
    <t>to</t>
  </si>
  <si>
    <t xml:space="preserve">                                 (month)</t>
  </si>
  <si>
    <t xml:space="preserve"> President</t>
  </si>
  <si>
    <t xml:space="preserve">  Signing Officers of the Corporation</t>
  </si>
  <si>
    <t xml:space="preserve"> or Chair or</t>
  </si>
  <si>
    <t xml:space="preserve"> Proprietor</t>
  </si>
  <si>
    <t xml:space="preserve">    Vice</t>
  </si>
  <si>
    <t xml:space="preserve"> Secretary</t>
  </si>
  <si>
    <t xml:space="preserve"> Treasurer</t>
  </si>
  <si>
    <t xml:space="preserve">        Address:</t>
  </si>
  <si>
    <t>Ages of Children served:</t>
  </si>
  <si>
    <t xml:space="preserve">         Different Age Groups served:</t>
  </si>
  <si>
    <t>Sessions Offered:</t>
  </si>
  <si>
    <t>Session</t>
  </si>
  <si>
    <t>Capacity</t>
  </si>
  <si>
    <t>7.</t>
  </si>
  <si>
    <t>3.</t>
  </si>
  <si>
    <t>8.</t>
  </si>
  <si>
    <t>4.</t>
  </si>
  <si>
    <t>9.</t>
  </si>
  <si>
    <t>5.</t>
  </si>
  <si>
    <t>10.</t>
  </si>
  <si>
    <t>(Capacity is the maximum number of children potentially enrolled, based on staffing levels)</t>
  </si>
  <si>
    <t xml:space="preserve">         Staffing and Administration Information</t>
  </si>
  <si>
    <t xml:space="preserve">  Agency ID:</t>
  </si>
  <si>
    <t xml:space="preserve"> </t>
  </si>
  <si>
    <t xml:space="preserve">    Program Operating Days:</t>
  </si>
  <si>
    <t xml:space="preserve"> Senior Program Staff</t>
  </si>
  <si>
    <t>Hourly</t>
  </si>
  <si>
    <t># hours</t>
  </si>
  <si>
    <t># days</t>
  </si>
  <si>
    <t>Total</t>
  </si>
  <si>
    <t xml:space="preserve"> Junior Program Staff</t>
  </si>
  <si>
    <t>Hourly</t>
  </si>
  <si>
    <t># hours</t>
  </si>
  <si>
    <t># days</t>
  </si>
  <si>
    <t>Total</t>
  </si>
  <si>
    <t>Rate</t>
  </si>
  <si>
    <t>per day</t>
  </si>
  <si>
    <t>to work</t>
  </si>
  <si>
    <t>Salary</t>
  </si>
  <si>
    <t>Rate</t>
  </si>
  <si>
    <t>per day</t>
  </si>
  <si>
    <t>to work</t>
  </si>
  <si>
    <t>Salary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</si>
  <si>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</si>
  <si>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</si>
  <si>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</si>
  <si>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</si>
  <si>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</si>
  <si>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</si>
  <si>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</si>
  <si>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</si>
  <si>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</si>
  <si>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</si>
  <si>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</si>
  <si>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</si>
  <si>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</si>
  <si>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</si>
  <si>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</si>
  <si>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</si>
  <si>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</si>
  <si>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</si>
  <si>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Total Program Staff Salary Costs:</t>
  </si>
  <si>
    <t xml:space="preserve">       Estimated number of full time equivalent Volunteers:  </t>
  </si>
  <si>
    <t>Hourly</t>
  </si>
  <si>
    <t># hours</t>
  </si>
  <si>
    <t># days</t>
  </si>
  <si>
    <t xml:space="preserve">Total </t>
  </si>
  <si>
    <t>Rate</t>
  </si>
  <si>
    <t>per day</t>
  </si>
  <si>
    <t>to work</t>
  </si>
  <si>
    <t>Salary</t>
  </si>
  <si>
    <t>Supervisor). Transfer to Operating Budget, page 5:</t>
  </si>
  <si>
    <t>Staff Benefits</t>
  </si>
  <si>
    <t>(all staff)</t>
  </si>
  <si>
    <t xml:space="preserve"> </t>
  </si>
  <si>
    <t>$</t>
  </si>
  <si>
    <t>Transfer Benefits Total to Operating Budget, page 5.</t>
  </si>
  <si>
    <t xml:space="preserve"> Administration</t>
  </si>
  <si>
    <t xml:space="preserve"># Days   </t>
  </si>
  <si>
    <t>Hourly Rate</t>
  </si>
  <si>
    <t># Hours Per Day</t>
  </si>
  <si>
    <t>to work</t>
  </si>
  <si>
    <t>Total Salary/Costs</t>
  </si>
  <si>
    <t xml:space="preserve"> </t>
  </si>
  <si>
    <t xml:space="preserve"> </t>
  </si>
  <si>
    <t xml:space="preserve"> </t>
  </si>
  <si>
    <t>Transfer Total Administration</t>
  </si>
  <si>
    <t xml:space="preserve"> </t>
  </si>
  <si>
    <t>Salaries/Costs to Operating Budget,</t>
  </si>
  <si>
    <t>page 5:</t>
  </si>
  <si>
    <t xml:space="preserve"> Allocated Central Administration</t>
  </si>
  <si>
    <t xml:space="preserve"> </t>
  </si>
  <si>
    <t xml:space="preserve"> </t>
  </si>
  <si>
    <t xml:space="preserve"> </t>
  </si>
  <si>
    <t xml:space="preserve"> </t>
  </si>
  <si>
    <t>Revenue</t>
  </si>
  <si>
    <t>Agency ID:</t>
  </si>
  <si>
    <t xml:space="preserve">  Summer Day Program Name:</t>
  </si>
  <si>
    <t xml:space="preserve"> </t>
  </si>
  <si>
    <t>Program Income Detail</t>
  </si>
  <si>
    <t>Government - Fees and Grants:</t>
  </si>
  <si>
    <t xml:space="preserve"> </t>
  </si>
  <si>
    <t>City of Toronto: Children's Services Request</t>
  </si>
  <si>
    <t>$</t>
  </si>
  <si>
    <t>$</t>
  </si>
  <si>
    <t>$</t>
  </si>
  <si>
    <t>$</t>
  </si>
  <si>
    <t>$</t>
  </si>
  <si>
    <t>$</t>
  </si>
  <si>
    <t>$</t>
  </si>
  <si>
    <t>$</t>
  </si>
  <si>
    <t>$</t>
  </si>
  <si>
    <t>$</t>
  </si>
  <si>
    <t>Other Government:   Federal</t>
  </si>
  <si>
    <t>$</t>
  </si>
  <si>
    <t>$</t>
  </si>
  <si>
    <t>$</t>
  </si>
  <si>
    <t xml:space="preserve"> </t>
  </si>
  <si>
    <t>$</t>
  </si>
  <si>
    <t>$</t>
  </si>
  <si>
    <t>$</t>
  </si>
  <si>
    <t>Other Income:</t>
  </si>
  <si>
    <t>United Way Base Allocation (Member)</t>
  </si>
  <si>
    <t>$</t>
  </si>
  <si>
    <t>$</t>
  </si>
  <si>
    <t>$</t>
  </si>
  <si>
    <t>$</t>
  </si>
  <si>
    <t>United Way Grant (Member)</t>
  </si>
  <si>
    <t>$</t>
  </si>
  <si>
    <t>$</t>
  </si>
  <si>
    <t>$</t>
  </si>
  <si>
    <t>$</t>
  </si>
  <si>
    <t>Other United Way Funding</t>
  </si>
  <si>
    <t>Other United Ways</t>
  </si>
  <si>
    <t>$</t>
  </si>
  <si>
    <t>$</t>
  </si>
  <si>
    <t>$</t>
  </si>
  <si>
    <t>$</t>
  </si>
  <si>
    <t>Other Agencies/Foundations (please</t>
  </si>
  <si>
    <t>$</t>
  </si>
  <si>
    <t>$</t>
  </si>
  <si>
    <t>$</t>
  </si>
  <si>
    <t>$</t>
  </si>
  <si>
    <r>
      <rPr>
        <sz val="10"/>
        <rFont val="Arial"/>
        <family val="2"/>
      </rPr>
      <t>(specify</t>
    </r>
    <r>
      <rPr>
        <u/>
        <sz val="10"/>
        <rFont val="Arial"/>
        <family val="2"/>
      </rPr>
      <t xml:space="preserve">                                                         </t>
    </r>
    <r>
      <rPr>
        <sz val="10"/>
        <rFont val="Arial"/>
        <family val="2"/>
      </rPr>
      <t>)</t>
    </r>
  </si>
  <si>
    <t xml:space="preserve"> </t>
  </si>
  <si>
    <t>Fees from Users</t>
  </si>
  <si>
    <t>$</t>
  </si>
  <si>
    <t>$</t>
  </si>
  <si>
    <t>$</t>
  </si>
  <si>
    <t>$</t>
  </si>
  <si>
    <t>Productive Enterprises</t>
  </si>
  <si>
    <t>$</t>
  </si>
  <si>
    <t>$</t>
  </si>
  <si>
    <t>$</t>
  </si>
  <si>
    <t>$</t>
  </si>
  <si>
    <t>Membership Fees</t>
  </si>
  <si>
    <t>$</t>
  </si>
  <si>
    <t>$</t>
  </si>
  <si>
    <t>$</t>
  </si>
  <si>
    <t>$</t>
  </si>
  <si>
    <t>$</t>
  </si>
  <si>
    <t>$</t>
  </si>
  <si>
    <t>$</t>
  </si>
  <si>
    <t>$</t>
  </si>
  <si>
    <t>Investment Income</t>
  </si>
  <si>
    <t>$</t>
  </si>
  <si>
    <t>$</t>
  </si>
  <si>
    <t>$</t>
  </si>
  <si>
    <t>$</t>
  </si>
  <si>
    <r>
      <rPr>
        <sz val="10"/>
        <rFont val="Arial"/>
        <family val="2"/>
      </rPr>
      <t>Other Receipts (please specify</t>
    </r>
    <r>
      <rPr>
        <u/>
        <sz val="10"/>
        <rFont val="Arial"/>
        <family val="2"/>
      </rPr>
      <t xml:space="preserve">                     </t>
    </r>
    <r>
      <rPr>
        <sz val="10"/>
        <rFont val="Arial"/>
        <family val="2"/>
      </rPr>
      <t>)</t>
    </r>
    <r>
      <rPr>
        <u/>
        <sz val="10"/>
        <rFont val="Arial"/>
        <family val="2"/>
      </rPr>
      <t xml:space="preserve">                                                   </t>
    </r>
  </si>
  <si>
    <t>$</t>
  </si>
  <si>
    <t>$</t>
  </si>
  <si>
    <t>$</t>
  </si>
  <si>
    <t>$</t>
  </si>
  <si>
    <t xml:space="preserve">                                                                      </t>
  </si>
  <si>
    <t xml:space="preserve"> </t>
  </si>
  <si>
    <t>Total Income/Revenue:</t>
  </si>
  <si>
    <t>$</t>
  </si>
  <si>
    <t>(Transfer Totals of Revenue to Operating Budget page 5)</t>
  </si>
  <si>
    <t xml:space="preserve">   Agency ID:</t>
  </si>
  <si>
    <t>A</t>
  </si>
  <si>
    <t>B</t>
  </si>
  <si>
    <t>C</t>
  </si>
  <si>
    <t>Variance $</t>
  </si>
  <si>
    <t>Variance $</t>
  </si>
  <si>
    <t>D</t>
  </si>
  <si>
    <t>Variance %</t>
  </si>
  <si>
    <t>Variance %</t>
  </si>
  <si>
    <t xml:space="preserve"> Categories</t>
  </si>
  <si>
    <t>A - B</t>
  </si>
  <si>
    <t>B - C</t>
  </si>
  <si>
    <t>A - B</t>
  </si>
  <si>
    <t>B - D</t>
  </si>
  <si>
    <t>Revenue</t>
  </si>
  <si>
    <t>Transfer Totals from page 4</t>
  </si>
  <si>
    <t>Total Revenue</t>
  </si>
  <si>
    <t>$</t>
  </si>
  <si>
    <t>%</t>
  </si>
  <si>
    <t>%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</si>
  <si>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</si>
  <si>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</si>
  <si>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</si>
  <si>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</si>
  <si>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</si>
  <si>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</si>
  <si>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Expenses</t>
  </si>
  <si>
    <t xml:space="preserve"> </t>
  </si>
  <si>
    <t>$</t>
  </si>
  <si>
    <t>$</t>
  </si>
  <si>
    <t>$</t>
  </si>
  <si>
    <t>%</t>
  </si>
  <si>
    <t>%</t>
  </si>
  <si>
    <t>Benefits</t>
  </si>
  <si>
    <t>$</t>
  </si>
  <si>
    <t>$</t>
  </si>
  <si>
    <t>$</t>
  </si>
  <si>
    <t>$</t>
  </si>
  <si>
    <t>$</t>
  </si>
  <si>
    <t>%</t>
  </si>
  <si>
    <t>%</t>
  </si>
  <si>
    <t>$</t>
  </si>
  <si>
    <t>$</t>
  </si>
  <si>
    <t>$</t>
  </si>
  <si>
    <t>$</t>
  </si>
  <si>
    <t>$</t>
  </si>
  <si>
    <t>%</t>
  </si>
  <si>
    <t>%</t>
  </si>
  <si>
    <t>Volunteer Costs</t>
  </si>
  <si>
    <t>$</t>
  </si>
  <si>
    <t>$</t>
  </si>
  <si>
    <t>$</t>
  </si>
  <si>
    <t>$</t>
  </si>
  <si>
    <t>$</t>
  </si>
  <si>
    <t>%</t>
  </si>
  <si>
    <t>%</t>
  </si>
  <si>
    <t xml:space="preserve">Program Related Costs </t>
  </si>
  <si>
    <t>$</t>
  </si>
  <si>
    <t>$</t>
  </si>
  <si>
    <t>$</t>
  </si>
  <si>
    <t>$</t>
  </si>
  <si>
    <t>$</t>
  </si>
  <si>
    <t>%</t>
  </si>
  <si>
    <t>%</t>
  </si>
  <si>
    <t>Occupancy Cost</t>
  </si>
  <si>
    <t>$</t>
  </si>
  <si>
    <t>$</t>
  </si>
  <si>
    <t>$</t>
  </si>
  <si>
    <t>$</t>
  </si>
  <si>
    <t>$</t>
  </si>
  <si>
    <t>%</t>
  </si>
  <si>
    <t>%</t>
  </si>
  <si>
    <t>Utilities/Maintenance/Cleaning</t>
  </si>
  <si>
    <t>$</t>
  </si>
  <si>
    <t>$</t>
  </si>
  <si>
    <t>$</t>
  </si>
  <si>
    <t>$</t>
  </si>
  <si>
    <t>$</t>
  </si>
  <si>
    <t>%</t>
  </si>
  <si>
    <t>%</t>
  </si>
  <si>
    <t>Insurance</t>
  </si>
  <si>
    <t>$</t>
  </si>
  <si>
    <t>$</t>
  </si>
  <si>
    <t>$</t>
  </si>
  <si>
    <t>$</t>
  </si>
  <si>
    <t>$</t>
  </si>
  <si>
    <t>%</t>
  </si>
  <si>
    <t>%</t>
  </si>
  <si>
    <t>Office Related Costs</t>
  </si>
  <si>
    <t>$</t>
  </si>
  <si>
    <t>$</t>
  </si>
  <si>
    <t>$</t>
  </si>
  <si>
    <t>$</t>
  </si>
  <si>
    <t>$</t>
  </si>
  <si>
    <t>$</t>
  </si>
  <si>
    <t>%</t>
  </si>
  <si>
    <t>%</t>
  </si>
  <si>
    <t>Professional Fees</t>
  </si>
  <si>
    <t>$</t>
  </si>
  <si>
    <t>$</t>
  </si>
  <si>
    <t>$</t>
  </si>
  <si>
    <t>$</t>
  </si>
  <si>
    <t>$</t>
  </si>
  <si>
    <t>$</t>
  </si>
  <si>
    <t>%</t>
  </si>
  <si>
    <t>%</t>
  </si>
  <si>
    <t>Staff Training</t>
  </si>
  <si>
    <t>$</t>
  </si>
  <si>
    <t>$</t>
  </si>
  <si>
    <t>$</t>
  </si>
  <si>
    <t>$</t>
  </si>
  <si>
    <t>$</t>
  </si>
  <si>
    <t>$</t>
  </si>
  <si>
    <t>%</t>
  </si>
  <si>
    <t>%</t>
  </si>
  <si>
    <t>Business Travel</t>
  </si>
  <si>
    <t>$</t>
  </si>
  <si>
    <t>$</t>
  </si>
  <si>
    <t>$</t>
  </si>
  <si>
    <t>$</t>
  </si>
  <si>
    <t>$</t>
  </si>
  <si>
    <t>$</t>
  </si>
  <si>
    <t>%</t>
  </si>
  <si>
    <t>%</t>
  </si>
  <si>
    <t>Productive Enterprises Costs</t>
  </si>
  <si>
    <t>$</t>
  </si>
  <si>
    <t>$</t>
  </si>
  <si>
    <t>$</t>
  </si>
  <si>
    <t>$</t>
  </si>
  <si>
    <t>$</t>
  </si>
  <si>
    <t>$</t>
  </si>
  <si>
    <t>%</t>
  </si>
  <si>
    <t>%</t>
  </si>
  <si>
    <t>Purchased Services</t>
  </si>
  <si>
    <t>$</t>
  </si>
  <si>
    <t>$</t>
  </si>
  <si>
    <t>$</t>
  </si>
  <si>
    <t>$</t>
  </si>
  <si>
    <t>$</t>
  </si>
  <si>
    <t>$</t>
  </si>
  <si>
    <t>%</t>
  </si>
  <si>
    <t>%</t>
  </si>
  <si>
    <t>$</t>
  </si>
  <si>
    <t>$</t>
  </si>
  <si>
    <t>$</t>
  </si>
  <si>
    <t>$</t>
  </si>
  <si>
    <t>$</t>
  </si>
  <si>
    <t>$</t>
  </si>
  <si>
    <t>%</t>
  </si>
  <si>
    <t>%</t>
  </si>
  <si>
    <t>Financial Assistance Provided</t>
  </si>
  <si>
    <t>$</t>
  </si>
  <si>
    <t>$</t>
  </si>
  <si>
    <t>$</t>
  </si>
  <si>
    <t>$</t>
  </si>
  <si>
    <t>$</t>
  </si>
  <si>
    <t>$</t>
  </si>
  <si>
    <t>%</t>
  </si>
  <si>
    <t>%</t>
  </si>
  <si>
    <t>Dues (please specify)</t>
  </si>
  <si>
    <t>$</t>
  </si>
  <si>
    <t>$</t>
  </si>
  <si>
    <t>$</t>
  </si>
  <si>
    <t>$</t>
  </si>
  <si>
    <t>$</t>
  </si>
  <si>
    <t>$</t>
  </si>
  <si>
    <t>%</t>
  </si>
  <si>
    <t>%</t>
  </si>
  <si>
    <t>$</t>
  </si>
  <si>
    <t>$</t>
  </si>
  <si>
    <t>$</t>
  </si>
  <si>
    <t>$</t>
  </si>
  <si>
    <t>$</t>
  </si>
  <si>
    <t>$</t>
  </si>
  <si>
    <t>%</t>
  </si>
  <si>
    <t>%</t>
  </si>
  <si>
    <t>Other 2.</t>
  </si>
  <si>
    <t>$</t>
  </si>
  <si>
    <t>$</t>
  </si>
  <si>
    <t>$</t>
  </si>
  <si>
    <t>$</t>
  </si>
  <si>
    <t>$</t>
  </si>
  <si>
    <t>$</t>
  </si>
  <si>
    <t>%</t>
  </si>
  <si>
    <t>%</t>
  </si>
  <si>
    <t>Total Operating Expenses</t>
  </si>
  <si>
    <t>$</t>
  </si>
  <si>
    <t>$</t>
  </si>
  <si>
    <t>$</t>
  </si>
  <si>
    <t>%</t>
  </si>
  <si>
    <t>%</t>
  </si>
  <si>
    <t>Operating Surplus/(Deficit)</t>
  </si>
  <si>
    <t>$</t>
  </si>
  <si>
    <t>$</t>
  </si>
  <si>
    <t>$</t>
  </si>
  <si>
    <t>%</t>
  </si>
  <si>
    <t>%</t>
  </si>
  <si>
    <t xml:space="preserve">      Agency ID:</t>
  </si>
  <si>
    <t>(page 5)</t>
  </si>
  <si>
    <t>Where applicable, how will you deal with any surplus or (deficit)?</t>
  </si>
  <si>
    <t xml:space="preserve"> </t>
  </si>
  <si>
    <t xml:space="preserve"> </t>
  </si>
  <si>
    <t xml:space="preserve"> </t>
  </si>
  <si>
    <t>Daily</t>
  </si>
  <si>
    <t>$</t>
  </si>
  <si>
    <t>Weekly</t>
  </si>
  <si>
    <t>$</t>
  </si>
  <si>
    <t>Per Session</t>
  </si>
  <si>
    <t>$</t>
  </si>
  <si>
    <t xml:space="preserve"> Where applicable, additional Fees to be charged:</t>
  </si>
  <si>
    <t xml:space="preserve"> Fee</t>
  </si>
  <si>
    <t xml:space="preserve"> Charged for:</t>
  </si>
  <si>
    <t xml:space="preserve"> </t>
  </si>
  <si>
    <t>Fee</t>
  </si>
  <si>
    <t xml:space="preserve"> Charged for:</t>
  </si>
  <si>
    <t>$</t>
  </si>
  <si>
    <t>$</t>
  </si>
  <si>
    <t xml:space="preserve"> </t>
  </si>
  <si>
    <t>$</t>
  </si>
  <si>
    <t>$</t>
  </si>
  <si>
    <t>Note:</t>
  </si>
  <si>
    <t xml:space="preserve">     I hereby certify that the information contained in this document is accurate in all respects, and has been approved by the Board of Directors.</t>
  </si>
  <si>
    <t xml:space="preserve"> </t>
  </si>
  <si>
    <t>City Use Only</t>
  </si>
  <si>
    <t>Wages</t>
  </si>
  <si>
    <t>Administration</t>
  </si>
  <si>
    <t xml:space="preserve">                       Provincial</t>
  </si>
  <si>
    <t>City of Toronto: Recreation Grant</t>
  </si>
  <si>
    <t xml:space="preserve">                Other Grants Program</t>
  </si>
  <si>
    <t xml:space="preserve">                Fees/Purchase of Services</t>
  </si>
  <si>
    <t xml:space="preserve">               Other      </t>
  </si>
  <si>
    <t>Board Member</t>
  </si>
  <si>
    <t>Please ensure all supporting documentation is attached to Budget Package</t>
  </si>
  <si>
    <t xml:space="preserve"> Program Coordinator/Supervisor </t>
  </si>
  <si>
    <t xml:space="preserve"> Bookkeeper, Clerical, etc.)</t>
  </si>
  <si>
    <t xml:space="preserve">   e.g. in multi-service agency</t>
  </si>
  <si>
    <t>Operating Budget</t>
  </si>
  <si>
    <t>Additional Information</t>
  </si>
  <si>
    <t>Fundraising, Donations, Bequests</t>
  </si>
  <si>
    <t>Fundraising Costs</t>
  </si>
  <si>
    <r>
      <t>Contracted Administration</t>
    </r>
    <r>
      <rPr>
        <sz val="10"/>
        <rFont val="Arial"/>
        <family val="2"/>
      </rPr>
      <t xml:space="preserve">  (e.g. non-salary bookkeeper/accountant - on contract):</t>
    </r>
  </si>
  <si>
    <r>
      <t>Total Salaries and Wages</t>
    </r>
    <r>
      <rPr>
        <sz val="10"/>
        <rFont val="Arial"/>
        <family val="2"/>
      </rPr>
      <t xml:space="preserve"> (Program Staff &amp; Coordinator/</t>
    </r>
  </si>
  <si>
    <t xml:space="preserve">   Financial Statements (audited/unaudited) - within 4 months of fiscal year end</t>
  </si>
  <si>
    <t xml:space="preserve">   Copy of Annual General Meeting Minutes - due annually</t>
  </si>
  <si>
    <t xml:space="preserve">   Copy of the Insurance Renewal Policy - due annually</t>
  </si>
  <si>
    <t>Budget Year:</t>
  </si>
  <si>
    <t>Forms included in Budget Package</t>
  </si>
  <si>
    <t>Documents to be Submitted with Budget Package</t>
  </si>
  <si>
    <t>Number of Operating Days for:</t>
  </si>
  <si>
    <t>Total number of days service in:</t>
  </si>
  <si>
    <t>Days program closed:
(other than Canada Day and Simcoe Day)</t>
  </si>
  <si>
    <t>Parent Fees to be charged in:</t>
  </si>
  <si>
    <t>Approval of the Budget for year:</t>
  </si>
  <si>
    <t>page 4</t>
  </si>
  <si>
    <t>Location ID:</t>
  </si>
  <si>
    <t>Location Name:</t>
  </si>
  <si>
    <t>Summer Day Program Budget Package</t>
  </si>
  <si>
    <r>
      <t xml:space="preserve">Budget Year </t>
    </r>
    <r>
      <rPr>
        <sz val="12"/>
        <rFont val="Arial"/>
        <family val="2"/>
      </rPr>
      <t>(yyyy)</t>
    </r>
    <r>
      <rPr>
        <b/>
        <sz val="12"/>
        <rFont val="Arial"/>
        <family val="2"/>
      </rPr>
      <t>:</t>
    </r>
  </si>
  <si>
    <t>Agency Name:</t>
  </si>
  <si>
    <t>Telephone Number:</t>
  </si>
  <si>
    <t xml:space="preserve">          Fax Number:</t>
  </si>
  <si>
    <t xml:space="preserve"> (Street Number, Street Name, Suite/Unit Number, Postal Code)</t>
  </si>
  <si>
    <t>Agency Contact Name (First, Last):</t>
  </si>
  <si>
    <t>Location Telephone Number:</t>
  </si>
  <si>
    <t>Program Contact Name (First, Last):</t>
  </si>
  <si>
    <t>Agency Contact Business Email:</t>
  </si>
  <si>
    <t xml:space="preserve"> Days of Service and Children Served</t>
  </si>
  <si>
    <t xml:space="preserve"> Staffing and Administration Information</t>
  </si>
  <si>
    <r>
      <t xml:space="preserve">For help accessing this document, please call the Children's Services Consultant.  </t>
    </r>
    <r>
      <rPr>
        <b/>
        <sz val="10"/>
        <rFont val="Arial"/>
        <family val="2"/>
      </rPr>
      <t>Copies of T4s to be available on site for review upon request</t>
    </r>
  </si>
  <si>
    <t xml:space="preserve">            Agency Name:</t>
  </si>
  <si>
    <t>Mailing Address (if different from  primary address):</t>
  </si>
  <si>
    <t>Annual General Meeting Date in last year (yyyy-mm-dd):</t>
  </si>
  <si>
    <t>Annual General Meeting Date (yyyy-mm-dd):</t>
  </si>
  <si>
    <t>Agency's 
Fiscal Year:</t>
  </si>
  <si>
    <t>Position Title</t>
  </si>
  <si>
    <t>Business Telephone Number</t>
  </si>
  <si>
    <r>
      <t>Name</t>
    </r>
    <r>
      <rPr>
        <sz val="10"/>
        <rFont val="Arial"/>
        <family val="2"/>
      </rPr>
      <t xml:space="preserve"> 
(First, Last)</t>
    </r>
  </si>
  <si>
    <r>
      <t xml:space="preserve">Address 
</t>
    </r>
    <r>
      <rPr>
        <sz val="10"/>
        <rFont val="Arial"/>
        <family val="2"/>
      </rPr>
      <t>(Street Number, Street Name, Suite/Unit Number, City/Town, Postal Code)</t>
    </r>
  </si>
  <si>
    <t>Signing Officer Signature</t>
  </si>
  <si>
    <t xml:space="preserve">  Name (First, Last)</t>
  </si>
  <si>
    <t>Telphone Number:</t>
  </si>
  <si>
    <r>
      <rPr>
        <b/>
        <sz val="10"/>
        <rFont val="Arial"/>
        <family val="2"/>
      </rPr>
      <t xml:space="preserve">Start Date </t>
    </r>
    <r>
      <rPr>
        <sz val="10"/>
        <rFont val="Arial"/>
        <family val="2"/>
      </rPr>
      <t xml:space="preserve">
(yyyy-mm-dd):</t>
    </r>
  </si>
  <si>
    <r>
      <rPr>
        <b/>
        <sz val="10"/>
        <rFont val="Arial"/>
        <family val="2"/>
      </rPr>
      <t xml:space="preserve">End Date  </t>
    </r>
    <r>
      <rPr>
        <sz val="10"/>
        <rFont val="Arial"/>
        <family val="2"/>
      </rPr>
      <t>(yyyy-mm-dd):</t>
    </r>
  </si>
  <si>
    <r>
      <rPr>
        <b/>
        <sz val="10"/>
        <rFont val="Arial"/>
        <family val="2"/>
      </rPr>
      <t>End Date</t>
    </r>
    <r>
      <rPr>
        <sz val="10"/>
        <rFont val="Arial"/>
        <family val="2"/>
      </rPr>
      <t xml:space="preserve">
(yyyy-mm-dd)</t>
    </r>
  </si>
  <si>
    <r>
      <rPr>
        <b/>
        <sz val="10"/>
        <rFont val="Arial"/>
        <family val="2"/>
      </rPr>
      <t>Start Date</t>
    </r>
    <r>
      <rPr>
        <sz val="10"/>
        <rFont val="Arial"/>
        <family val="2"/>
      </rPr>
      <t xml:space="preserve">
(yyyy-mm-dd)</t>
    </r>
  </si>
  <si>
    <r>
      <rPr>
        <b/>
        <sz val="10"/>
        <rFont val="Arial"/>
        <family val="2"/>
      </rPr>
      <t xml:space="preserve">End Date </t>
    </r>
    <r>
      <rPr>
        <sz val="10"/>
        <rFont val="Arial"/>
        <family val="2"/>
      </rPr>
      <t xml:space="preserve">
(yyyy-mm-dd)</t>
    </r>
  </si>
  <si>
    <t xml:space="preserve"> Staff Name (First, Last)</t>
  </si>
  <si>
    <r>
      <t xml:space="preserve"> Position Title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(Executive Director, </t>
    </r>
  </si>
  <si>
    <t xml:space="preserve">              Agency Name</t>
  </si>
  <si>
    <t xml:space="preserve"> Agency Name:</t>
  </si>
  <si>
    <t>Signing Officer of the Board Signature</t>
  </si>
  <si>
    <t>Signing Officer Name (First, Last)</t>
  </si>
  <si>
    <t>Date (yyyy-mm-dd)</t>
  </si>
  <si>
    <t>Signing Officer Position Title</t>
  </si>
  <si>
    <t xml:space="preserve">  Location Name:</t>
  </si>
  <si>
    <t>Other 3</t>
  </si>
  <si>
    <t>Other 1</t>
  </si>
  <si>
    <t>Days of Service and Children Served</t>
  </si>
  <si>
    <t>Documents to be submitted annually during 2022 - 2024</t>
  </si>
  <si>
    <r>
      <t xml:space="preserve">   Letter notifying TCS of intention to operate - by May 9</t>
    </r>
    <r>
      <rPr>
        <vertAlign val="superscript"/>
        <sz val="10"/>
        <rFont val="Arial"/>
        <family val="2"/>
      </rPr>
      <t>th</t>
    </r>
  </si>
  <si>
    <r>
      <t xml:space="preserve">   Copy of signed and dated schedule of fees charged to parents - by May 9</t>
    </r>
    <r>
      <rPr>
        <vertAlign val="superscript"/>
        <sz val="10"/>
        <rFont val="Arial"/>
        <family val="2"/>
      </rPr>
      <t>th</t>
    </r>
  </si>
  <si>
    <r>
      <t xml:space="preserve">   Confirmation of days of service and children served - by May 9</t>
    </r>
    <r>
      <rPr>
        <vertAlign val="superscript"/>
        <sz val="10"/>
        <rFont val="Arial"/>
        <family val="2"/>
      </rPr>
      <t>th</t>
    </r>
  </si>
  <si>
    <r>
      <t xml:space="preserve">   Current Officers of the Board/Organization - by May 9</t>
    </r>
    <r>
      <rPr>
        <vertAlign val="superscript"/>
        <sz val="10"/>
        <rFont val="Arial"/>
        <family val="2"/>
      </rPr>
      <t>th</t>
    </r>
  </si>
  <si>
    <r>
      <t>Letter notifying TCS of intention to operate - by May 9</t>
    </r>
    <r>
      <rPr>
        <vertAlign val="superscript"/>
        <sz val="10"/>
        <rFont val="Arial"/>
        <family val="2"/>
      </rPr>
      <t xml:space="preserve">th </t>
    </r>
    <r>
      <rPr>
        <sz val="10"/>
        <rFont val="Arial"/>
        <family val="2"/>
      </rPr>
      <t>annually during 2022 - 2024</t>
    </r>
  </si>
  <si>
    <r>
      <t xml:space="preserve">   Summer Day Program Statistics Form - by September 19</t>
    </r>
    <r>
      <rPr>
        <vertAlign val="superscript"/>
        <sz val="10"/>
        <rFont val="Arial"/>
        <family val="2"/>
      </rPr>
      <t>th</t>
    </r>
  </si>
  <si>
    <t>2021 Approved</t>
  </si>
  <si>
    <t>2021 Actual</t>
  </si>
  <si>
    <t>2022 Budget</t>
  </si>
  <si>
    <t>2022 Approved</t>
  </si>
  <si>
    <t>Operating Surplus or (Deficit) for 2022 (Column C):</t>
  </si>
  <si>
    <t>Statistics Form for the Summer Day Program must be submitted by September 19th, annually during 2022 - 2024.</t>
  </si>
  <si>
    <t>25-0589  2022-04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</si>
</sst>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m\ d&quot;, &quot;yyyy"/>
    <numFmt numFmtId="165" formatCode="_(\$* #,##0_);_(\$* \(#,##0\);_(\$* \-_);_(@_)"/>
    <numFmt numFmtId="166" formatCode="_(\$* #,##0.00_);_(\$* \(#,##0.00\);_(\$* \-??_);_(@_)"/>
    <numFmt numFmtId="167" formatCode="_(\$* #,##0_);_(\$* \(#,##0\);_(\$* \-??_);_(@_)"/>
    <numFmt numFmtId="168" formatCode="yyyy\-mm\-dd;@"/>
  </numFmts>
  <fonts count="2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Helvetica-Black"/>
      <family val="2"/>
    </font>
    <font>
      <sz val="10"/>
      <name val="Helvetica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Helvetica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2"/>
      <name val="Times"/>
      <family val="1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">
    <xf numFmtId="0" fontId="0" fillId="0" borderId="0"/>
    <xf numFmtId="166" fontId="1" fillId="0" borderId="0" applyFont="0" applyFill="0" applyAlignment="0" applyProtection="0"/>
  </cellStyleXfs>
  <cellXfs count="439"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5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" fillId="2" borderId="0" xfId="0" applyFont="1" applyFill="1" applyBorder="1"/>
    <xf numFmtId="0" fontId="7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3" borderId="1" xfId="0" applyFont="1" applyFill="1" applyBorder="1" applyProtection="1">
      <protection locked="0"/>
    </xf>
    <xf numFmtId="0" fontId="1" fillId="0" borderId="0" xfId="0" applyFont="1" applyFill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1" fillId="2" borderId="0" xfId="0" applyFont="1" applyFill="1" applyBorder="1" applyProtection="1">
      <protection locked="0"/>
    </xf>
    <xf numFmtId="0" fontId="11" fillId="0" borderId="0" xfId="0" applyFont="1" applyBorder="1"/>
    <xf numFmtId="0" fontId="1" fillId="0" borderId="3" xfId="0" applyFont="1" applyBorder="1"/>
    <xf numFmtId="0" fontId="3" fillId="0" borderId="0" xfId="0" applyFont="1" applyBorder="1"/>
    <xf numFmtId="0" fontId="13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0" fillId="0" borderId="0" xfId="0" applyFont="1" applyBorder="1"/>
    <xf numFmtId="0" fontId="14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2" borderId="6" xfId="0" applyFont="1" applyFill="1" applyBorder="1"/>
    <xf numFmtId="0" fontId="7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2" borderId="9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2" borderId="6" xfId="0" applyFont="1" applyFill="1" applyBorder="1" applyProtection="1">
      <protection locked="0"/>
    </xf>
    <xf numFmtId="164" fontId="14" fillId="0" borderId="0" xfId="0" applyNumberFormat="1" applyFont="1" applyBorder="1" applyAlignment="1">
      <alignment horizontal="right"/>
    </xf>
    <xf numFmtId="0" fontId="10" fillId="0" borderId="3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165" fontId="10" fillId="2" borderId="0" xfId="0" applyNumberFormat="1" applyFont="1" applyFill="1" applyBorder="1" applyProtection="1">
      <protection locked="0"/>
    </xf>
    <xf numFmtId="0" fontId="16" fillId="0" borderId="4" xfId="0" applyFont="1" applyBorder="1"/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0" borderId="3" xfId="0" applyFont="1" applyBorder="1"/>
    <xf numFmtId="0" fontId="10" fillId="0" borderId="8" xfId="0" applyFont="1" applyBorder="1"/>
    <xf numFmtId="0" fontId="10" fillId="0" borderId="1" xfId="0" applyFont="1" applyBorder="1"/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3" borderId="16" xfId="0" applyFont="1" applyFill="1" applyBorder="1" applyProtection="1">
      <protection locked="0"/>
    </xf>
    <xf numFmtId="166" fontId="14" fillId="3" borderId="10" xfId="1" applyFont="1" applyFill="1" applyBorder="1" applyAlignment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7" fillId="2" borderId="16" xfId="0" applyFont="1" applyFill="1" applyBorder="1" applyProtection="1">
      <protection locked="0"/>
    </xf>
    <xf numFmtId="0" fontId="14" fillId="2" borderId="2" xfId="0" applyFont="1" applyFill="1" applyBorder="1" applyProtection="1">
      <protection locked="0"/>
    </xf>
    <xf numFmtId="165" fontId="10" fillId="2" borderId="1" xfId="0" applyNumberFormat="1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5" fontId="10" fillId="3" borderId="19" xfId="0" applyNumberFormat="1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Protection="1">
      <protection locked="0"/>
    </xf>
    <xf numFmtId="165" fontId="10" fillId="2" borderId="7" xfId="0" applyNumberFormat="1" applyFont="1" applyFill="1" applyBorder="1" applyProtection="1">
      <protection locked="0"/>
    </xf>
    <xf numFmtId="0" fontId="10" fillId="0" borderId="5" xfId="0" applyFont="1" applyBorder="1"/>
    <xf numFmtId="0" fontId="10" fillId="0" borderId="9" xfId="0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1" fillId="0" borderId="9" xfId="0" applyNumberFormat="1" applyFont="1" applyBorder="1"/>
    <xf numFmtId="165" fontId="16" fillId="2" borderId="0" xfId="0" applyNumberFormat="1" applyFont="1" applyFill="1" applyBorder="1" applyProtection="1">
      <protection locked="0"/>
    </xf>
    <xf numFmtId="166" fontId="1" fillId="0" borderId="0" xfId="0" applyNumberFormat="1" applyFont="1" applyBorder="1"/>
    <xf numFmtId="0" fontId="16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" fillId="0" borderId="11" xfId="0" applyFont="1" applyBorder="1"/>
    <xf numFmtId="0" fontId="1" fillId="0" borderId="16" xfId="0" applyFont="1" applyBorder="1"/>
    <xf numFmtId="165" fontId="1" fillId="0" borderId="0" xfId="0" applyNumberFormat="1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165" fontId="1" fillId="0" borderId="12" xfId="0" applyNumberFormat="1" applyFont="1" applyBorder="1"/>
    <xf numFmtId="0" fontId="1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6" fontId="1" fillId="0" borderId="5" xfId="0" applyNumberFormat="1" applyFont="1" applyBorder="1"/>
    <xf numFmtId="0" fontId="14" fillId="2" borderId="6" xfId="0" applyNumberFormat="1" applyFont="1" applyFill="1" applyBorder="1" applyProtection="1">
      <protection locked="0"/>
    </xf>
    <xf numFmtId="0" fontId="14" fillId="0" borderId="0" xfId="0" applyNumberFormat="1" applyFont="1" applyBorder="1"/>
    <xf numFmtId="0" fontId="1" fillId="0" borderId="6" xfId="0" applyNumberFormat="1" applyFont="1" applyBorder="1" applyAlignment="1"/>
    <xf numFmtId="0" fontId="17" fillId="2" borderId="16" xfId="0" applyFont="1" applyFill="1" applyBorder="1"/>
    <xf numFmtId="0" fontId="1" fillId="2" borderId="2" xfId="0" applyFont="1" applyFill="1" applyBorder="1"/>
    <xf numFmtId="0" fontId="10" fillId="2" borderId="2" xfId="0" applyFont="1" applyFill="1" applyBorder="1"/>
    <xf numFmtId="0" fontId="14" fillId="2" borderId="2" xfId="0" applyNumberFormat="1" applyFont="1" applyFill="1" applyBorder="1" applyProtection="1">
      <protection locked="0"/>
    </xf>
    <xf numFmtId="165" fontId="14" fillId="3" borderId="21" xfId="0" applyNumberFormat="1" applyFont="1" applyFill="1" applyBorder="1" applyProtection="1">
      <protection locked="0"/>
    </xf>
    <xf numFmtId="0" fontId="14" fillId="0" borderId="6" xfId="0" applyFont="1" applyBorder="1"/>
    <xf numFmtId="0" fontId="7" fillId="0" borderId="8" xfId="0" applyFont="1" applyBorder="1"/>
    <xf numFmtId="0" fontId="1" fillId="0" borderId="1" xfId="0" applyFont="1" applyBorder="1" applyAlignment="1">
      <alignment vertic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22" xfId="0" applyFont="1" applyBorder="1"/>
    <xf numFmtId="0" fontId="11" fillId="0" borderId="6" xfId="0" applyFont="1" applyBorder="1"/>
    <xf numFmtId="0" fontId="16" fillId="0" borderId="6" xfId="0" applyFont="1" applyBorder="1"/>
    <xf numFmtId="1" fontId="1" fillId="2" borderId="6" xfId="0" applyNumberFormat="1" applyFont="1" applyFill="1" applyBorder="1" applyAlignment="1" applyProtection="1">
      <alignment horizontal="left"/>
      <protection locked="0"/>
    </xf>
    <xf numFmtId="165" fontId="1" fillId="3" borderId="8" xfId="0" applyNumberFormat="1" applyFont="1" applyFill="1" applyBorder="1" applyProtection="1">
      <protection locked="0"/>
    </xf>
    <xf numFmtId="165" fontId="1" fillId="3" borderId="16" xfId="0" applyNumberFormat="1" applyFont="1" applyFill="1" applyBorder="1" applyProtection="1">
      <protection locked="0"/>
    </xf>
    <xf numFmtId="0" fontId="15" fillId="2" borderId="6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165" fontId="1" fillId="3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0" fontId="12" fillId="0" borderId="6" xfId="0" applyFont="1" applyBorder="1"/>
    <xf numFmtId="0" fontId="14" fillId="0" borderId="7" xfId="0" applyFont="1" applyBorder="1"/>
    <xf numFmtId="0" fontId="14" fillId="0" borderId="1" xfId="0" applyFont="1" applyBorder="1"/>
    <xf numFmtId="0" fontId="14" fillId="0" borderId="9" xfId="0" applyFont="1" applyBorder="1"/>
    <xf numFmtId="0" fontId="14" fillId="0" borderId="8" xfId="0" applyFont="1" applyBorder="1"/>
    <xf numFmtId="0" fontId="14" fillId="0" borderId="14" xfId="0" applyFont="1" applyBorder="1"/>
    <xf numFmtId="0" fontId="16" fillId="0" borderId="0" xfId="0" applyFont="1" applyBorder="1"/>
    <xf numFmtId="0" fontId="17" fillId="0" borderId="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12" xfId="0" applyFont="1" applyBorder="1"/>
    <xf numFmtId="0" fontId="10" fillId="0" borderId="22" xfId="0" applyFont="1" applyBorder="1"/>
    <xf numFmtId="0" fontId="14" fillId="0" borderId="26" xfId="0" applyFont="1" applyBorder="1"/>
    <xf numFmtId="0" fontId="1" fillId="0" borderId="25" xfId="0" applyFont="1" applyBorder="1"/>
    <xf numFmtId="0" fontId="17" fillId="0" borderId="27" xfId="0" applyFont="1" applyBorder="1" applyAlignment="1">
      <alignment horizontal="center"/>
    </xf>
    <xf numFmtId="165" fontId="14" fillId="0" borderId="28" xfId="0" applyNumberFormat="1" applyFont="1" applyBorder="1"/>
    <xf numFmtId="165" fontId="14" fillId="0" borderId="29" xfId="0" applyNumberFormat="1" applyFont="1" applyBorder="1"/>
    <xf numFmtId="9" fontId="14" fillId="0" borderId="20" xfId="0" applyNumberFormat="1" applyFont="1" applyBorder="1" applyAlignment="1">
      <alignment horizontal="right"/>
    </xf>
    <xf numFmtId="0" fontId="14" fillId="0" borderId="30" xfId="0" applyNumberFormat="1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165" fontId="14" fillId="0" borderId="22" xfId="0" applyNumberFormat="1" applyFont="1" applyBorder="1"/>
    <xf numFmtId="165" fontId="14" fillId="0" borderId="0" xfId="0" applyNumberFormat="1" applyFont="1" applyBorder="1"/>
    <xf numFmtId="0" fontId="14" fillId="0" borderId="22" xfId="0" applyFont="1" applyBorder="1"/>
    <xf numFmtId="165" fontId="14" fillId="0" borderId="26" xfId="0" applyNumberFormat="1" applyFont="1" applyBorder="1"/>
    <xf numFmtId="166" fontId="14" fillId="0" borderId="0" xfId="0" applyNumberFormat="1" applyFont="1" applyBorder="1" applyAlignment="1">
      <alignment horizontal="right"/>
    </xf>
    <xf numFmtId="9" fontId="14" fillId="0" borderId="31" xfId="0" applyNumberFormat="1" applyFont="1" applyBorder="1" applyAlignment="1">
      <alignment horizontal="right"/>
    </xf>
    <xf numFmtId="0" fontId="1" fillId="0" borderId="26" xfId="0" applyFont="1" applyBorder="1"/>
    <xf numFmtId="0" fontId="14" fillId="0" borderId="6" xfId="0" applyFont="1" applyBorder="1" applyAlignment="1">
      <alignment horizontal="right"/>
    </xf>
    <xf numFmtId="165" fontId="14" fillId="3" borderId="14" xfId="0" applyNumberFormat="1" applyFont="1" applyFill="1" applyBorder="1" applyProtection="1">
      <protection locked="0"/>
    </xf>
    <xf numFmtId="165" fontId="14" fillId="2" borderId="14" xfId="0" applyNumberFormat="1" applyFont="1" applyFill="1" applyBorder="1"/>
    <xf numFmtId="165" fontId="14" fillId="0" borderId="14" xfId="0" applyNumberFormat="1" applyFont="1" applyBorder="1"/>
    <xf numFmtId="165" fontId="14" fillId="0" borderId="15" xfId="0" applyNumberFormat="1" applyFont="1" applyBorder="1"/>
    <xf numFmtId="165" fontId="14" fillId="0" borderId="1" xfId="0" applyNumberFormat="1" applyFont="1" applyBorder="1" applyAlignment="1">
      <alignment horizontal="right"/>
    </xf>
    <xf numFmtId="0" fontId="14" fillId="0" borderId="32" xfId="0" applyNumberFormat="1" applyFont="1" applyBorder="1" applyAlignment="1">
      <alignment horizontal="right"/>
    </xf>
    <xf numFmtId="165" fontId="14" fillId="2" borderId="10" xfId="0" applyNumberFormat="1" applyFont="1" applyFill="1" applyBorder="1"/>
    <xf numFmtId="0" fontId="15" fillId="2" borderId="0" xfId="0" applyFont="1" applyFill="1" applyBorder="1"/>
    <xf numFmtId="0" fontId="15" fillId="0" borderId="0" xfId="0" applyFont="1" applyBorder="1"/>
    <xf numFmtId="165" fontId="14" fillId="3" borderId="12" xfId="0" applyNumberFormat="1" applyFont="1" applyFill="1" applyBorder="1" applyProtection="1">
      <protection locked="0"/>
    </xf>
    <xf numFmtId="165" fontId="14" fillId="0" borderId="12" xfId="0" applyNumberFormat="1" applyFont="1" applyBorder="1"/>
    <xf numFmtId="165" fontId="14" fillId="0" borderId="0" xfId="0" applyNumberFormat="1" applyFont="1" applyBorder="1" applyAlignment="1">
      <alignment horizontal="right"/>
    </xf>
    <xf numFmtId="0" fontId="14" fillId="0" borderId="25" xfId="0" applyNumberFormat="1" applyFont="1" applyBorder="1" applyAlignment="1">
      <alignment horizontal="right"/>
    </xf>
    <xf numFmtId="165" fontId="14" fillId="3" borderId="16" xfId="0" applyNumberFormat="1" applyFont="1" applyFill="1" applyBorder="1" applyProtection="1">
      <protection locked="0"/>
    </xf>
    <xf numFmtId="165" fontId="14" fillId="0" borderId="2" xfId="0" applyNumberFormat="1" applyFont="1" applyBorder="1"/>
    <xf numFmtId="165" fontId="14" fillId="0" borderId="10" xfId="0" applyNumberFormat="1" applyFont="1" applyBorder="1"/>
    <xf numFmtId="165" fontId="14" fillId="0" borderId="17" xfId="0" applyNumberFormat="1" applyFont="1" applyBorder="1"/>
    <xf numFmtId="165" fontId="14" fillId="0" borderId="2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right"/>
    </xf>
    <xf numFmtId="165" fontId="14" fillId="2" borderId="34" xfId="0" applyNumberFormat="1" applyFont="1" applyFill="1" applyBorder="1"/>
    <xf numFmtId="165" fontId="14" fillId="0" borderId="35" xfId="0" applyNumberFormat="1" applyFont="1" applyBorder="1" applyAlignment="1">
      <alignment horizontal="right"/>
    </xf>
    <xf numFmtId="0" fontId="14" fillId="0" borderId="36" xfId="0" applyNumberFormat="1" applyFont="1" applyBorder="1" applyAlignment="1">
      <alignment horizontal="right"/>
    </xf>
    <xf numFmtId="0" fontId="17" fillId="0" borderId="37" xfId="0" applyFont="1" applyBorder="1" applyAlignment="1">
      <alignment horizontal="left"/>
    </xf>
    <xf numFmtId="165" fontId="10" fillId="2" borderId="38" xfId="0" applyNumberFormat="1" applyFont="1" applyFill="1" applyBorder="1"/>
    <xf numFmtId="165" fontId="14" fillId="0" borderId="38" xfId="0" applyNumberFormat="1" applyFont="1" applyBorder="1"/>
    <xf numFmtId="165" fontId="10" fillId="2" borderId="29" xfId="0" applyNumberFormat="1" applyFont="1" applyFill="1" applyBorder="1"/>
    <xf numFmtId="165" fontId="14" fillId="0" borderId="39" xfId="0" applyNumberFormat="1" applyFont="1" applyBorder="1" applyAlignment="1">
      <alignment horizontal="right"/>
    </xf>
    <xf numFmtId="0" fontId="14" fillId="0" borderId="40" xfId="0" applyNumberFormat="1" applyFont="1" applyBorder="1" applyAlignment="1">
      <alignment horizontal="right"/>
    </xf>
    <xf numFmtId="0" fontId="17" fillId="0" borderId="14" xfId="0" applyFont="1" applyBorder="1"/>
    <xf numFmtId="167" fontId="10" fillId="2" borderId="41" xfId="1" applyNumberFormat="1" applyFont="1" applyFill="1" applyBorder="1" applyAlignment="1" applyProtection="1"/>
    <xf numFmtId="165" fontId="1" fillId="0" borderId="14" xfId="0" applyNumberFormat="1" applyFont="1" applyBorder="1"/>
    <xf numFmtId="165" fontId="1" fillId="0" borderId="9" xfId="0" applyNumberFormat="1" applyFont="1" applyBorder="1"/>
    <xf numFmtId="165" fontId="1" fillId="0" borderId="42" xfId="0" applyNumberFormat="1" applyFont="1" applyBorder="1"/>
    <xf numFmtId="165" fontId="14" fillId="0" borderId="14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165" fontId="7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6" xfId="0" applyFont="1" applyBorder="1"/>
    <xf numFmtId="165" fontId="1" fillId="2" borderId="7" xfId="0" applyNumberFormat="1" applyFont="1" applyFill="1" applyBorder="1" applyProtection="1">
      <protection locked="0"/>
    </xf>
    <xf numFmtId="0" fontId="1" fillId="0" borderId="1" xfId="0" applyFont="1" applyBorder="1" applyAlignment="1"/>
    <xf numFmtId="0" fontId="14" fillId="0" borderId="0" xfId="0" quotePrefix="1" applyFont="1" applyBorder="1" applyAlignment="1">
      <alignment horizontal="left"/>
    </xf>
    <xf numFmtId="0" fontId="7" fillId="0" borderId="4" xfId="0" quotePrefix="1" applyFont="1" applyBorder="1" applyAlignment="1">
      <alignment horizontal="center"/>
    </xf>
    <xf numFmtId="0" fontId="17" fillId="0" borderId="14" xfId="0" quotePrefix="1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165" fontId="15" fillId="3" borderId="8" xfId="0" applyNumberFormat="1" applyFont="1" applyFill="1" applyBorder="1" applyProtection="1">
      <protection locked="0"/>
    </xf>
    <xf numFmtId="0" fontId="0" fillId="0" borderId="0" xfId="0" applyBorder="1"/>
    <xf numFmtId="0" fontId="9" fillId="0" borderId="0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26" xfId="0" quotePrefix="1" applyFont="1" applyBorder="1" applyAlignment="1">
      <alignment horizontal="center"/>
    </xf>
    <xf numFmtId="0" fontId="14" fillId="0" borderId="6" xfId="0" quotePrefix="1" applyFont="1" applyBorder="1" applyAlignment="1">
      <alignment horizontal="right"/>
    </xf>
    <xf numFmtId="1" fontId="0" fillId="2" borderId="6" xfId="0" applyNumberFormat="1" applyFill="1" applyBorder="1" applyAlignment="1" applyProtection="1">
      <alignment horizontal="left"/>
      <protection locked="0"/>
    </xf>
    <xf numFmtId="0" fontId="15" fillId="0" borderId="6" xfId="0" applyFont="1" applyBorder="1"/>
    <xf numFmtId="0" fontId="1" fillId="0" borderId="6" xfId="0" applyFont="1" applyFill="1" applyBorder="1"/>
    <xf numFmtId="0" fontId="1" fillId="0" borderId="7" xfId="0" applyFont="1" applyFill="1" applyBorder="1"/>
    <xf numFmtId="0" fontId="14" fillId="4" borderId="6" xfId="0" applyFont="1" applyFill="1" applyBorder="1" applyAlignment="1" applyProtection="1">
      <alignment horizontal="left"/>
      <protection locked="0"/>
    </xf>
    <xf numFmtId="0" fontId="14" fillId="4" borderId="44" xfId="0" applyFont="1" applyFill="1" applyBorder="1" applyAlignment="1" applyProtection="1">
      <alignment horizontal="left"/>
      <protection locked="0"/>
    </xf>
    <xf numFmtId="0" fontId="0" fillId="2" borderId="0" xfId="0" applyFill="1" applyBorder="1"/>
    <xf numFmtId="167" fontId="10" fillId="2" borderId="14" xfId="1" applyNumberFormat="1" applyFont="1" applyFill="1" applyBorder="1" applyAlignment="1" applyProtection="1"/>
    <xf numFmtId="165" fontId="10" fillId="2" borderId="45" xfId="0" applyNumberFormat="1" applyFont="1" applyFill="1" applyBorder="1"/>
    <xf numFmtId="0" fontId="1" fillId="3" borderId="1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5" fontId="14" fillId="3" borderId="46" xfId="0" applyNumberFormat="1" applyFont="1" applyFill="1" applyBorder="1" applyProtection="1">
      <protection locked="0"/>
    </xf>
    <xf numFmtId="165" fontId="14" fillId="3" borderId="47" xfId="0" applyNumberFormat="1" applyFont="1" applyFill="1" applyBorder="1" applyProtection="1">
      <protection locked="0"/>
    </xf>
    <xf numFmtId="165" fontId="14" fillId="3" borderId="48" xfId="0" applyNumberFormat="1" applyFont="1" applyFill="1" applyBorder="1" applyProtection="1">
      <protection locked="0"/>
    </xf>
    <xf numFmtId="165" fontId="14" fillId="3" borderId="49" xfId="0" applyNumberFormat="1" applyFont="1" applyFill="1" applyBorder="1" applyProtection="1">
      <protection locked="0"/>
    </xf>
    <xf numFmtId="165" fontId="14" fillId="3" borderId="50" xfId="0" applyNumberFormat="1" applyFont="1" applyFill="1" applyBorder="1" applyProtection="1">
      <protection locked="0"/>
    </xf>
    <xf numFmtId="0" fontId="1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7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7" fillId="3" borderId="1" xfId="0" applyFont="1" applyFill="1" applyBorder="1" applyAlignment="1" applyProtection="1">
      <alignment horizontal="center"/>
      <protection locked="0"/>
    </xf>
    <xf numFmtId="0" fontId="1" fillId="0" borderId="0" xfId="0" quotePrefix="1" applyFont="1" applyBorder="1" applyAlignment="1">
      <alignment wrapText="1"/>
    </xf>
    <xf numFmtId="0" fontId="1" fillId="0" borderId="57" xfId="0" quotePrefix="1" applyFont="1" applyBorder="1" applyAlignment="1"/>
    <xf numFmtId="0" fontId="7" fillId="0" borderId="57" xfId="0" quotePrefix="1" applyFont="1" applyBorder="1" applyAlignment="1">
      <alignment horizontal="left" wrapText="1"/>
    </xf>
    <xf numFmtId="0" fontId="1" fillId="0" borderId="57" xfId="0" quotePrefix="1" applyFont="1" applyBorder="1" applyAlignment="1">
      <alignment wrapText="1"/>
    </xf>
    <xf numFmtId="0" fontId="12" fillId="0" borderId="0" xfId="0" applyFont="1" applyBorder="1" applyAlignment="1"/>
    <xf numFmtId="0" fontId="7" fillId="0" borderId="1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" fillId="0" borderId="6" xfId="0" quotePrefix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3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1" fillId="2" borderId="65" xfId="0" applyFont="1" applyFill="1" applyBorder="1" applyProtection="1"/>
    <xf numFmtId="0" fontId="1" fillId="2" borderId="60" xfId="0" applyFont="1" applyFill="1" applyBorder="1" applyProtection="1"/>
    <xf numFmtId="0" fontId="1" fillId="2" borderId="62" xfId="0" applyFont="1" applyFill="1" applyBorder="1" applyProtection="1"/>
    <xf numFmtId="0" fontId="1" fillId="2" borderId="55" xfId="0" applyFont="1" applyFill="1" applyBorder="1" applyProtection="1"/>
    <xf numFmtId="0" fontId="1" fillId="2" borderId="43" xfId="0" applyFont="1" applyFill="1" applyBorder="1" applyProtection="1"/>
    <xf numFmtId="0" fontId="1" fillId="2" borderId="58" xfId="0" applyFont="1" applyFill="1" applyBorder="1" applyProtection="1"/>
    <xf numFmtId="0" fontId="1" fillId="2" borderId="0" xfId="0" applyFont="1" applyFill="1" applyBorder="1" applyProtection="1"/>
    <xf numFmtId="0" fontId="1" fillId="2" borderId="57" xfId="0" applyFont="1" applyFill="1" applyBorder="1" applyProtection="1"/>
    <xf numFmtId="0" fontId="2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12" fillId="0" borderId="0" xfId="0" applyFont="1" applyBorder="1" applyAlignment="1" applyProtection="1"/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/>
    <xf numFmtId="0" fontId="7" fillId="2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/>
    </xf>
    <xf numFmtId="0" fontId="26" fillId="0" borderId="0" xfId="0" applyFont="1" applyAlignment="1" applyProtection="1"/>
    <xf numFmtId="0" fontId="1" fillId="0" borderId="0" xfId="0" applyFont="1" applyBorder="1" applyAlignment="1" applyProtection="1"/>
    <xf numFmtId="0" fontId="7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5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0" fillId="2" borderId="1" xfId="0" applyNumberFormat="1" applyFont="1" applyFill="1" applyBorder="1" applyAlignment="1" applyProtection="1">
      <alignment horizontal="left"/>
    </xf>
    <xf numFmtId="165" fontId="10" fillId="2" borderId="0" xfId="0" applyNumberFormat="1" applyFont="1" applyFill="1" applyBorder="1" applyProtection="1"/>
    <xf numFmtId="0" fontId="1" fillId="0" borderId="1" xfId="0" applyNumberFormat="1" applyFont="1" applyBorder="1" applyAlignment="1" applyProtection="1">
      <alignment horizontal="left"/>
    </xf>
    <xf numFmtId="0" fontId="10" fillId="3" borderId="10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165" fontId="7" fillId="2" borderId="18" xfId="0" applyNumberFormat="1" applyFont="1" applyFill="1" applyBorder="1" applyProtection="1"/>
    <xf numFmtId="167" fontId="10" fillId="2" borderId="17" xfId="1" applyNumberFormat="1" applyFont="1" applyFill="1" applyBorder="1" applyAlignment="1" applyProtection="1"/>
    <xf numFmtId="165" fontId="7" fillId="0" borderId="20" xfId="0" applyNumberFormat="1" applyFont="1" applyBorder="1" applyProtection="1"/>
    <xf numFmtId="165" fontId="10" fillId="2" borderId="17" xfId="1" applyNumberFormat="1" applyFont="1" applyFill="1" applyBorder="1" applyAlignment="1" applyProtection="1"/>
    <xf numFmtId="0" fontId="26" fillId="0" borderId="0" xfId="0" applyFont="1" applyProtection="1"/>
    <xf numFmtId="0" fontId="12" fillId="0" borderId="0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5" fontId="1" fillId="2" borderId="14" xfId="0" applyNumberFormat="1" applyFont="1" applyFill="1" applyBorder="1" applyProtection="1"/>
    <xf numFmtId="165" fontId="1" fillId="2" borderId="10" xfId="0" applyNumberFormat="1" applyFont="1" applyFill="1" applyBorder="1" applyProtection="1"/>
    <xf numFmtId="0" fontId="1" fillId="0" borderId="22" xfId="0" applyFont="1" applyBorder="1" applyProtection="1"/>
    <xf numFmtId="165" fontId="15" fillId="2" borderId="14" xfId="0" applyNumberFormat="1" applyFont="1" applyFill="1" applyBorder="1" applyProtection="1"/>
    <xf numFmtId="165" fontId="1" fillId="2" borderId="12" xfId="0" applyNumberFormat="1" applyFont="1" applyFill="1" applyBorder="1" applyProtection="1"/>
    <xf numFmtId="165" fontId="1" fillId="2" borderId="8" xfId="0" applyNumberFormat="1" applyFont="1" applyFill="1" applyBorder="1" applyProtection="1"/>
    <xf numFmtId="0" fontId="11" fillId="0" borderId="0" xfId="0" applyFont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2" borderId="57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vertical="center"/>
      <protection locked="0"/>
    </xf>
    <xf numFmtId="168" fontId="1" fillId="3" borderId="1" xfId="0" applyNumberFormat="1" applyFont="1" applyFill="1" applyBorder="1" applyAlignment="1" applyProtection="1">
      <protection locked="0"/>
    </xf>
    <xf numFmtId="0" fontId="1" fillId="3" borderId="57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69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57" xfId="0" quotePrefix="1" applyFont="1" applyBorder="1" applyAlignment="1">
      <alignment horizontal="right" wrapText="1"/>
    </xf>
    <xf numFmtId="0" fontId="7" fillId="0" borderId="57" xfId="0" quotePrefix="1" applyFont="1" applyBorder="1" applyAlignment="1">
      <alignment horizontal="left"/>
    </xf>
    <xf numFmtId="168" fontId="1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55" xfId="0" applyFont="1" applyFill="1" applyBorder="1" applyAlignment="1" applyProtection="1">
      <alignment horizontal="center" vertical="center" wrapText="1"/>
      <protection locked="0"/>
    </xf>
    <xf numFmtId="0" fontId="1" fillId="3" borderId="56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0" fontId="1" fillId="3" borderId="64" xfId="0" applyFont="1" applyFill="1" applyBorder="1" applyAlignment="1" applyProtection="1">
      <alignment horizontal="center" vertical="center" wrapText="1"/>
      <protection locked="0"/>
    </xf>
    <xf numFmtId="0" fontId="1" fillId="3" borderId="70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1" fillId="3" borderId="62" xfId="0" applyFont="1" applyFill="1" applyBorder="1" applyAlignment="1" applyProtection="1">
      <alignment horizontal="center" vertical="center" wrapText="1"/>
      <protection locked="0"/>
    </xf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59" xfId="0" applyFont="1" applyFill="1" applyBorder="1" applyAlignment="1" applyProtection="1">
      <alignment horizontal="center" vertical="center" wrapText="1"/>
      <protection locked="0"/>
    </xf>
    <xf numFmtId="0" fontId="1" fillId="3" borderId="60" xfId="0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 applyAlignment="1" applyProtection="1">
      <alignment horizontal="center" vertical="center" wrapText="1"/>
      <protection locked="0"/>
    </xf>
    <xf numFmtId="168" fontId="1" fillId="3" borderId="9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0" borderId="6" xfId="0" quotePrefix="1" applyFont="1" applyBorder="1" applyAlignment="1">
      <alignment horizontal="right" wrapText="1"/>
    </xf>
    <xf numFmtId="0" fontId="1" fillId="0" borderId="0" xfId="0" quotePrefix="1" applyFont="1" applyBorder="1" applyAlignment="1">
      <alignment horizontal="right" wrapText="1"/>
    </xf>
    <xf numFmtId="168" fontId="1" fillId="3" borderId="4" xfId="0" applyNumberFormat="1" applyFont="1" applyFill="1" applyBorder="1" applyAlignment="1" applyProtection="1">
      <alignment horizontal="center" vertical="center"/>
      <protection locked="0"/>
    </xf>
    <xf numFmtId="168" fontId="1" fillId="3" borderId="5" xfId="0" applyNumberFormat="1" applyFont="1" applyFill="1" applyBorder="1" applyAlignment="1" applyProtection="1">
      <alignment horizontal="center" vertical="center"/>
      <protection locked="0"/>
    </xf>
    <xf numFmtId="168" fontId="1" fillId="3" borderId="8" xfId="0" applyNumberFormat="1" applyFont="1" applyFill="1" applyBorder="1" applyAlignment="1" applyProtection="1">
      <alignment horizontal="center" vertical="center"/>
      <protection locked="0"/>
    </xf>
    <xf numFmtId="168" fontId="1" fillId="3" borderId="9" xfId="0" applyNumberFormat="1" applyFont="1" applyFill="1" applyBorder="1" applyAlignment="1" applyProtection="1">
      <alignment horizontal="center" vertical="center"/>
      <protection locked="0"/>
    </xf>
    <xf numFmtId="168" fontId="1" fillId="3" borderId="12" xfId="0" applyNumberFormat="1" applyFont="1" applyFill="1" applyBorder="1" applyAlignment="1" applyProtection="1">
      <alignment horizontal="center" vertical="center"/>
      <protection locked="0"/>
    </xf>
    <xf numFmtId="168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5" fillId="2" borderId="0" xfId="0" applyNumberFormat="1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left"/>
      <protection locked="0"/>
    </xf>
    <xf numFmtId="0" fontId="1" fillId="3" borderId="51" xfId="0" applyFont="1" applyFill="1" applyBorder="1" applyAlignment="1" applyProtection="1">
      <alignment horizontal="left"/>
      <protection locked="0"/>
    </xf>
    <xf numFmtId="0" fontId="14" fillId="0" borderId="52" xfId="0" applyFont="1" applyBorder="1" applyAlignment="1">
      <alignment horizontal="center"/>
    </xf>
    <xf numFmtId="0" fontId="14" fillId="0" borderId="53" xfId="0" quotePrefix="1" applyFont="1" applyBorder="1" applyAlignment="1">
      <alignment horizontal="center"/>
    </xf>
    <xf numFmtId="0" fontId="14" fillId="0" borderId="54" xfId="0" quotePrefix="1" applyFont="1" applyBorder="1" applyAlignment="1">
      <alignment horizontal="center"/>
    </xf>
    <xf numFmtId="0" fontId="27" fillId="0" borderId="4" xfId="0" applyFont="1" applyBorder="1" applyAlignment="1">
      <alignment horizontal="center" textRotation="90" wrapText="1"/>
    </xf>
    <xf numFmtId="0" fontId="27" fillId="0" borderId="6" xfId="0" applyFont="1" applyBorder="1" applyAlignment="1">
      <alignment horizontal="center" textRotation="90" wrapText="1"/>
    </xf>
    <xf numFmtId="0" fontId="27" fillId="0" borderId="8" xfId="0" applyFont="1" applyBorder="1" applyAlignment="1">
      <alignment horizontal="center" textRotation="90" wrapText="1"/>
    </xf>
    <xf numFmtId="0" fontId="1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7" fillId="0" borderId="0" xfId="0" quotePrefix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19052</xdr:rowOff>
    </xdr:from>
    <xdr:to>
      <xdr:col>2</xdr:col>
      <xdr:colOff>256761</xdr:colOff>
      <xdr:row>1</xdr:row>
      <xdr:rowOff>221432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19052"/>
          <a:ext cx="1759225" cy="368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0</xdr:row>
      <xdr:rowOff>104775</xdr:rowOff>
    </xdr:from>
    <xdr:to>
      <xdr:col>11</xdr:col>
      <xdr:colOff>304800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238875" y="104775"/>
          <a:ext cx="1809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869675</xdr:colOff>
      <xdr:row>37</xdr:row>
      <xdr:rowOff>33132</xdr:rowOff>
    </xdr:from>
    <xdr:to>
      <xdr:col>14</xdr:col>
      <xdr:colOff>495450</xdr:colOff>
      <xdr:row>37</xdr:row>
      <xdr:rowOff>353073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1218" y="6949110"/>
          <a:ext cx="893015" cy="31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showGridLines="0" tabSelected="1" zoomScaleNormal="100" zoomScaleSheetLayoutView="115" workbookViewId="0">
      <selection activeCell="S18" sqref="S18"/>
    </sheetView>
  </sheetViews>
  <sheetFormatPr defaultColWidth="9" defaultRowHeight="12.75"/>
  <cols>
    <col min="1" max="1" width="18.5703125" style="1" customWidth="1"/>
    <col min="2" max="2" width="4.42578125" style="1" customWidth="1"/>
    <col min="3" max="3" width="9" style="1" customWidth="1"/>
    <col min="4" max="4" width="4.42578125" style="1" customWidth="1"/>
    <col min="5" max="5" width="10.7109375" style="1" customWidth="1"/>
    <col min="6" max="6" width="2.7109375" style="1" customWidth="1"/>
    <col min="7" max="7" width="18.28515625" style="1" customWidth="1"/>
    <col min="8" max="8" width="4.28515625" style="1" customWidth="1"/>
    <col min="9" max="9" width="2.140625" style="1" customWidth="1"/>
    <col min="10" max="10" width="9" style="1" customWidth="1"/>
    <col min="11" max="11" width="3.28515625" style="1" customWidth="1"/>
    <col min="12" max="12" width="11.42578125" style="1" customWidth="1"/>
    <col min="13" max="13" width="13.5703125" style="1" customWidth="1"/>
    <col min="14" max="14" width="5.42578125" style="1" customWidth="1"/>
    <col min="15" max="15" width="9.140625" style="1" customWidth="1"/>
    <col min="16" max="16384" width="9" style="1"/>
  </cols>
  <sheetData>
    <row r="2" spans="1:15" ht="21.75" customHeight="1">
      <c r="A2" s="331" t="s">
        <v>459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s="231" customFormat="1" ht="12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18" customHeight="1">
      <c r="A4" s="4"/>
      <c r="B4" s="4"/>
      <c r="C4" s="4"/>
      <c r="H4" s="5"/>
      <c r="I4" s="5"/>
      <c r="J4" s="5"/>
      <c r="M4" s="251" t="s">
        <v>460</v>
      </c>
      <c r="N4" s="232"/>
    </row>
    <row r="5" spans="1:15">
      <c r="E5" s="7"/>
      <c r="M5" s="8"/>
      <c r="N5" s="6"/>
    </row>
    <row r="6" spans="1:15" ht="15" customHeight="1">
      <c r="A6" s="9" t="s">
        <v>461</v>
      </c>
      <c r="B6" s="333"/>
      <c r="C6" s="333"/>
      <c r="D6" s="333"/>
      <c r="E6" s="333"/>
      <c r="F6" s="333"/>
      <c r="G6" s="333"/>
      <c r="H6" s="333"/>
      <c r="I6" s="333"/>
      <c r="L6" s="9" t="s">
        <v>1</v>
      </c>
      <c r="M6" s="266"/>
      <c r="N6" s="6"/>
    </row>
    <row r="7" spans="1:15" ht="15" customHeight="1">
      <c r="A7" s="9" t="s">
        <v>2</v>
      </c>
      <c r="B7" s="334"/>
      <c r="C7" s="334"/>
      <c r="D7" s="334"/>
      <c r="E7" s="334"/>
      <c r="F7" s="334"/>
      <c r="G7" s="334"/>
      <c r="H7" s="334"/>
      <c r="I7" s="334"/>
      <c r="M7" s="7"/>
    </row>
    <row r="8" spans="1:15" ht="23.25" customHeight="1">
      <c r="A8" s="9"/>
      <c r="B8" s="254" t="s">
        <v>464</v>
      </c>
    </row>
    <row r="9" spans="1:15" ht="15" customHeight="1">
      <c r="A9" s="252" t="s">
        <v>462</v>
      </c>
      <c r="B9" s="332"/>
      <c r="C9" s="332"/>
      <c r="D9" s="332"/>
      <c r="E9" s="337" t="s">
        <v>465</v>
      </c>
      <c r="F9" s="337"/>
      <c r="G9" s="337"/>
      <c r="H9" s="332"/>
      <c r="I9" s="332"/>
      <c r="J9" s="332"/>
      <c r="L9" s="1" t="s">
        <v>467</v>
      </c>
    </row>
    <row r="10" spans="1:15" ht="15" customHeight="1">
      <c r="A10" s="9" t="s">
        <v>463</v>
      </c>
      <c r="B10" s="334"/>
      <c r="C10" s="334"/>
      <c r="D10" s="334"/>
      <c r="E10" s="337" t="s">
        <v>468</v>
      </c>
      <c r="F10" s="337"/>
      <c r="G10" s="337"/>
      <c r="H10" s="334"/>
      <c r="I10" s="334"/>
      <c r="J10" s="334"/>
      <c r="L10" s="332"/>
      <c r="M10" s="332"/>
      <c r="N10" s="332"/>
    </row>
    <row r="11" spans="1:15">
      <c r="A11" s="253"/>
      <c r="B11" s="3"/>
      <c r="C11" s="3"/>
      <c r="D11" s="3"/>
      <c r="E11" s="3"/>
      <c r="F11" s="3"/>
    </row>
    <row r="12" spans="1:15" ht="15" customHeight="1">
      <c r="A12" s="9" t="s">
        <v>458</v>
      </c>
      <c r="B12" s="332"/>
      <c r="C12" s="332"/>
      <c r="D12" s="332"/>
      <c r="E12" s="332"/>
      <c r="F12" s="332"/>
      <c r="G12" s="332"/>
      <c r="H12" s="332"/>
      <c r="I12" s="332"/>
      <c r="L12" s="9" t="s">
        <v>457</v>
      </c>
      <c r="M12" s="266"/>
    </row>
    <row r="13" spans="1:15" ht="15" customHeight="1">
      <c r="A13" s="9" t="s">
        <v>2</v>
      </c>
      <c r="B13" s="332"/>
      <c r="C13" s="332"/>
      <c r="D13" s="332"/>
      <c r="E13" s="332"/>
      <c r="F13" s="332"/>
      <c r="G13" s="332"/>
      <c r="H13" s="332"/>
      <c r="I13" s="332"/>
      <c r="J13" s="337" t="s">
        <v>466</v>
      </c>
      <c r="K13" s="337"/>
      <c r="L13" s="337"/>
      <c r="M13" s="332"/>
      <c r="N13" s="332"/>
    </row>
    <row r="14" spans="1:15" ht="15" customHeight="1">
      <c r="B14" s="254" t="s">
        <v>464</v>
      </c>
    </row>
    <row r="15" spans="1:15" ht="7.5" customHeight="1">
      <c r="B15" s="254"/>
    </row>
    <row r="16" spans="1:15">
      <c r="A16" s="6" t="s">
        <v>435</v>
      </c>
      <c r="L16" s="268"/>
    </row>
    <row r="17" spans="1:15" ht="7.5" customHeight="1"/>
    <row r="18" spans="1:15" ht="12.75" customHeight="1">
      <c r="A18" s="339" t="s">
        <v>449</v>
      </c>
      <c r="B18" s="339"/>
      <c r="C18" s="339"/>
      <c r="D18" s="339"/>
      <c r="E18" s="228">
        <f>N4</f>
        <v>0</v>
      </c>
      <c r="F18" s="226"/>
      <c r="G18" s="233"/>
      <c r="H18" s="234" t="s">
        <v>450</v>
      </c>
      <c r="I18" s="234"/>
      <c r="J18" s="234"/>
      <c r="K18" s="234"/>
      <c r="L18" s="234"/>
      <c r="M18" s="234"/>
      <c r="N18" s="235">
        <f>N4</f>
        <v>0</v>
      </c>
      <c r="O18" s="236"/>
    </row>
    <row r="19" spans="1:15" ht="5.0999999999999996" customHeight="1">
      <c r="A19" s="13"/>
      <c r="B19" s="13"/>
    </row>
    <row r="20" spans="1:15" ht="27" customHeight="1">
      <c r="A20" s="13" t="s">
        <v>3</v>
      </c>
      <c r="B20" s="14"/>
      <c r="C20" s="23" t="s">
        <v>4</v>
      </c>
      <c r="H20" s="14"/>
      <c r="I20" s="338" t="s">
        <v>506</v>
      </c>
      <c r="J20" s="338"/>
      <c r="K20" s="338"/>
      <c r="L20" s="338"/>
      <c r="M20" s="338"/>
      <c r="N20" s="338"/>
      <c r="O20" s="338"/>
    </row>
    <row r="21" spans="1:15" ht="16.149999999999999" customHeight="1">
      <c r="A21" s="13" t="s">
        <v>6</v>
      </c>
      <c r="B21" s="14"/>
      <c r="C21" s="1" t="s">
        <v>469</v>
      </c>
      <c r="H21" s="14"/>
      <c r="I21" s="1" t="s">
        <v>5</v>
      </c>
    </row>
    <row r="22" spans="1:15" ht="16.149999999999999" customHeight="1">
      <c r="A22" s="13" t="s">
        <v>8</v>
      </c>
      <c r="B22" s="15"/>
      <c r="C22" s="1" t="s">
        <v>470</v>
      </c>
      <c r="H22" s="15"/>
      <c r="I22" s="1" t="s">
        <v>7</v>
      </c>
    </row>
    <row r="23" spans="1:15" s="244" customFormat="1" ht="16.149999999999999" customHeight="1">
      <c r="A23" s="13" t="s">
        <v>10</v>
      </c>
      <c r="B23" s="14"/>
      <c r="C23" s="1" t="s">
        <v>11</v>
      </c>
      <c r="H23" s="267"/>
      <c r="I23" s="1" t="s">
        <v>9</v>
      </c>
      <c r="J23" s="1"/>
      <c r="K23" s="1"/>
      <c r="L23" s="1"/>
      <c r="M23" s="1"/>
    </row>
    <row r="24" spans="1:15" s="244" customFormat="1" ht="16.149999999999999" customHeight="1">
      <c r="A24" s="13" t="s">
        <v>12</v>
      </c>
      <c r="B24" s="14"/>
      <c r="C24" s="1" t="s">
        <v>13</v>
      </c>
    </row>
    <row r="25" spans="1:15" s="245" customFormat="1" ht="16.149999999999999" customHeight="1">
      <c r="A25" s="13" t="s">
        <v>14</v>
      </c>
      <c r="B25" s="15"/>
      <c r="C25" s="1" t="s">
        <v>15</v>
      </c>
    </row>
    <row r="26" spans="1:15" s="244" customFormat="1" ht="9.75" customHeight="1">
      <c r="A26" s="242" t="s">
        <v>0</v>
      </c>
      <c r="B26" s="243" t="s">
        <v>0</v>
      </c>
    </row>
    <row r="27" spans="1:15" ht="16.149999999999999" customHeight="1">
      <c r="A27" s="340" t="s">
        <v>501</v>
      </c>
      <c r="B27" s="340"/>
      <c r="C27" s="340"/>
      <c r="D27" s="340"/>
      <c r="E27" s="340"/>
      <c r="F27" s="340"/>
      <c r="G27" s="340"/>
      <c r="H27" s="18"/>
      <c r="I27" s="6" t="s">
        <v>16</v>
      </c>
    </row>
    <row r="28" spans="1:15" ht="5.0999999999999996" customHeight="1">
      <c r="A28" s="201"/>
      <c r="B28" s="201"/>
      <c r="C28" s="12"/>
      <c r="H28" s="18"/>
    </row>
    <row r="29" spans="1:15" ht="14.25">
      <c r="A29" s="1" t="s">
        <v>502</v>
      </c>
      <c r="C29" s="12"/>
      <c r="D29" s="12"/>
      <c r="E29" s="12"/>
    </row>
    <row r="30" spans="1:15" ht="15" customHeight="1">
      <c r="A30" s="1" t="s">
        <v>503</v>
      </c>
      <c r="I30" s="330"/>
      <c r="J30" s="330"/>
      <c r="K30" s="330"/>
      <c r="L30" s="330"/>
      <c r="M30" s="330"/>
      <c r="N30" s="330"/>
      <c r="O30" s="330"/>
    </row>
    <row r="31" spans="1:15" ht="15" customHeight="1">
      <c r="A31" s="1" t="s">
        <v>504</v>
      </c>
      <c r="I31" s="330"/>
      <c r="J31" s="330"/>
      <c r="K31" s="330"/>
      <c r="L31" s="330"/>
      <c r="M31" s="330"/>
      <c r="N31" s="330"/>
      <c r="O31" s="330"/>
    </row>
    <row r="32" spans="1:15" ht="15" customHeight="1">
      <c r="A32" s="1" t="s">
        <v>505</v>
      </c>
      <c r="I32" s="330"/>
      <c r="J32" s="330"/>
      <c r="K32" s="330"/>
      <c r="L32" s="330"/>
      <c r="M32" s="330"/>
      <c r="N32" s="330"/>
      <c r="O32" s="330"/>
    </row>
    <row r="33" spans="1:15" ht="15" customHeight="1">
      <c r="A33" s="1" t="s">
        <v>445</v>
      </c>
      <c r="I33" s="330"/>
      <c r="J33" s="330"/>
      <c r="K33" s="330"/>
      <c r="L33" s="330"/>
      <c r="M33" s="330"/>
      <c r="N33" s="330"/>
      <c r="O33" s="330"/>
    </row>
    <row r="34" spans="1:15" ht="15" customHeight="1">
      <c r="A34" s="1" t="s">
        <v>446</v>
      </c>
      <c r="I34" s="335"/>
      <c r="J34" s="335"/>
      <c r="K34" s="335"/>
      <c r="L34" s="335"/>
      <c r="M34" s="335"/>
      <c r="N34" s="335"/>
      <c r="O34" s="335"/>
    </row>
    <row r="35" spans="1:15" ht="16.149999999999999" customHeight="1">
      <c r="A35" s="1" t="s">
        <v>447</v>
      </c>
    </row>
    <row r="36" spans="1:15" ht="14.25">
      <c r="A36" s="1" t="s">
        <v>507</v>
      </c>
      <c r="H36" s="6"/>
      <c r="I36" s="6"/>
    </row>
    <row r="37" spans="1:15" ht="24.75" customHeight="1">
      <c r="A37" s="250" t="s">
        <v>471</v>
      </c>
    </row>
    <row r="38" spans="1:15" ht="32.25" customHeight="1">
      <c r="A38" s="11" t="s">
        <v>514</v>
      </c>
    </row>
  </sheetData>
  <sheetProtection sheet="1" objects="1" scenarios="1"/>
  <customSheetViews>
    <customSheetView guid="{A3053569-ACC5-421A-98FE-10F2142DE623}" showGridLines="0" topLeftCell="A7">
      <selection activeCell="J20" sqref="J20:P20"/>
      <pageMargins left="0.78749999999999998" right="0.78749999999999998" top="0.57986111100000004" bottom="0.35972222199999998" header="0.5" footer="0.5"/>
      <pageSetup scale="97" fitToHeight="0" orientation="landscape" useFirstPageNumber="1" r:id="rId1"/>
      <headerFooter alignWithMargins="0"/>
    </customSheetView>
  </customSheetViews>
  <mergeCells count="23">
    <mergeCell ref="I34:O34"/>
    <mergeCell ref="A3:O3"/>
    <mergeCell ref="J13:L13"/>
    <mergeCell ref="E9:G9"/>
    <mergeCell ref="E10:G10"/>
    <mergeCell ref="I33:O33"/>
    <mergeCell ref="I20:O20"/>
    <mergeCell ref="B10:D10"/>
    <mergeCell ref="H10:J10"/>
    <mergeCell ref="L10:N10"/>
    <mergeCell ref="B12:I12"/>
    <mergeCell ref="B13:I13"/>
    <mergeCell ref="M13:N13"/>
    <mergeCell ref="A18:D18"/>
    <mergeCell ref="A27:G27"/>
    <mergeCell ref="I30:O30"/>
    <mergeCell ref="I31:O31"/>
    <mergeCell ref="I32:O32"/>
    <mergeCell ref="A2:O2"/>
    <mergeCell ref="B9:D9"/>
    <mergeCell ref="H9:J9"/>
    <mergeCell ref="B6:I6"/>
    <mergeCell ref="B7:I7"/>
  </mergeCells>
  <pageMargins left="0.78749999999999998" right="0.78749999999999998" top="0.57986111100000004" bottom="0.35972222199999998" header="0.5" footer="0.5"/>
  <pageSetup scale="97" fitToHeight="0" orientation="landscape" useFirstPageNumber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showWhiteSpace="0" view="pageBreakPreview" zoomScaleNormal="100" zoomScaleSheetLayoutView="100" workbookViewId="0">
      <selection activeCell="N3" sqref="N3"/>
    </sheetView>
  </sheetViews>
  <sheetFormatPr defaultColWidth="9" defaultRowHeight="12.75"/>
  <cols>
    <col min="1" max="1" width="3.42578125" style="1" customWidth="1"/>
    <col min="2" max="2" width="8" style="1" customWidth="1"/>
    <col min="3" max="3" width="2.7109375" style="1" customWidth="1"/>
    <col min="4" max="4" width="4.140625" style="1" customWidth="1"/>
    <col min="5" max="6" width="13" style="1" customWidth="1"/>
    <col min="7" max="7" width="5.28515625" style="1" customWidth="1"/>
    <col min="8" max="9" width="13.42578125" style="1" customWidth="1"/>
    <col min="10" max="10" width="4.28515625" style="1" customWidth="1"/>
    <col min="11" max="11" width="7.140625" style="1" customWidth="1"/>
    <col min="12" max="12" width="13.7109375" style="1" customWidth="1"/>
    <col min="13" max="13" width="14.85546875" style="1" customWidth="1"/>
    <col min="14" max="14" width="12.42578125" style="1" customWidth="1"/>
    <col min="15" max="16" width="13.5703125" style="1" customWidth="1"/>
    <col min="17" max="17" width="17.42578125" style="1" customWidth="1"/>
    <col min="18" max="16384" width="9" style="1"/>
  </cols>
  <sheetData>
    <row r="1" spans="1:18" ht="22.5" customHeight="1">
      <c r="A1" s="342" t="s">
        <v>17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R1" s="6"/>
    </row>
    <row r="2" spans="1:18" ht="6" customHeight="1">
      <c r="B2" s="20"/>
      <c r="C2" s="20"/>
      <c r="G2" s="22"/>
      <c r="J2" s="6"/>
      <c r="K2" s="6"/>
      <c r="M2" s="1" t="s">
        <v>0</v>
      </c>
      <c r="N2" s="21"/>
      <c r="R2" s="6"/>
    </row>
    <row r="3" spans="1:18" ht="15" customHeight="1">
      <c r="B3" s="1" t="s">
        <v>464</v>
      </c>
      <c r="I3" s="23"/>
      <c r="M3" s="237" t="s">
        <v>448</v>
      </c>
      <c r="N3" s="269">
        <f>cover!N4</f>
        <v>0</v>
      </c>
    </row>
    <row r="4" spans="1:18" ht="18.75" customHeight="1">
      <c r="A4" s="337" t="s">
        <v>472</v>
      </c>
      <c r="B4" s="337"/>
      <c r="C4" s="337"/>
      <c r="D4" s="337"/>
      <c r="E4" s="343">
        <f>cover!B6</f>
        <v>0</v>
      </c>
      <c r="F4" s="343"/>
      <c r="G4" s="343"/>
      <c r="H4" s="343"/>
      <c r="I4" s="343"/>
      <c r="M4" s="239" t="s">
        <v>18</v>
      </c>
      <c r="N4" s="240">
        <f>cover!M6</f>
        <v>0</v>
      </c>
    </row>
    <row r="6" spans="1:18" ht="15" customHeight="1">
      <c r="B6" s="1" t="s">
        <v>19</v>
      </c>
      <c r="E6" s="332"/>
      <c r="F6" s="332"/>
      <c r="G6" s="332"/>
      <c r="H6" s="332"/>
      <c r="I6" s="332"/>
      <c r="J6" s="1" t="s">
        <v>20</v>
      </c>
    </row>
    <row r="7" spans="1:18" ht="15.6" customHeight="1">
      <c r="E7" s="7"/>
      <c r="F7" s="7"/>
      <c r="G7" s="7"/>
      <c r="H7" s="7"/>
      <c r="I7" s="7"/>
    </row>
    <row r="8" spans="1:18" ht="15" customHeight="1">
      <c r="A8" s="250"/>
      <c r="B8" s="250" t="s">
        <v>473</v>
      </c>
      <c r="C8" s="250"/>
      <c r="D8" s="250"/>
      <c r="E8" s="7"/>
      <c r="F8" s="7"/>
      <c r="G8" s="7"/>
      <c r="H8" s="7"/>
      <c r="I8" s="7"/>
    </row>
    <row r="9" spans="1:18" ht="15" customHeight="1">
      <c r="A9" s="1" t="s">
        <v>0</v>
      </c>
      <c r="B9" s="25"/>
      <c r="E9" s="332"/>
      <c r="F9" s="332"/>
      <c r="G9" s="332"/>
      <c r="H9" s="332"/>
      <c r="I9" s="332"/>
      <c r="K9" s="226" t="s">
        <v>474</v>
      </c>
    </row>
    <row r="10" spans="1:18" ht="15" customHeight="1">
      <c r="B10" s="25"/>
      <c r="E10" s="1" t="s">
        <v>464</v>
      </c>
      <c r="L10" s="341"/>
      <c r="M10" s="341"/>
      <c r="N10" s="341"/>
    </row>
    <row r="11" spans="1:18">
      <c r="B11" s="344" t="s">
        <v>476</v>
      </c>
      <c r="C11" s="337"/>
      <c r="D11" s="337"/>
    </row>
    <row r="12" spans="1:18" ht="15" customHeight="1">
      <c r="B12" s="337"/>
      <c r="C12" s="337"/>
      <c r="D12" s="337"/>
      <c r="E12" s="10"/>
      <c r="F12" s="255" t="s">
        <v>21</v>
      </c>
      <c r="G12" s="249" t="s">
        <v>22</v>
      </c>
      <c r="H12" s="10"/>
      <c r="I12" s="255" t="s">
        <v>23</v>
      </c>
      <c r="J12" s="337" t="s">
        <v>475</v>
      </c>
      <c r="K12" s="337"/>
      <c r="L12" s="337"/>
      <c r="M12" s="337"/>
      <c r="N12" s="246">
        <f>N3</f>
        <v>0</v>
      </c>
      <c r="O12" s="25" t="s">
        <v>0</v>
      </c>
      <c r="P12" s="25"/>
      <c r="Q12" s="25"/>
    </row>
    <row r="13" spans="1:18">
      <c r="L13" s="341"/>
      <c r="M13" s="341"/>
      <c r="N13" s="341"/>
    </row>
    <row r="15" spans="1:18" ht="55.5" customHeight="1">
      <c r="B15" s="364" t="s">
        <v>477</v>
      </c>
      <c r="C15" s="365"/>
      <c r="D15" s="349" t="s">
        <v>479</v>
      </c>
      <c r="E15" s="349"/>
      <c r="F15" s="349" t="s">
        <v>478</v>
      </c>
      <c r="G15" s="349"/>
      <c r="H15" s="349" t="s">
        <v>480</v>
      </c>
      <c r="I15" s="349"/>
    </row>
    <row r="16" spans="1:18" ht="9.6" customHeight="1">
      <c r="B16" s="34"/>
      <c r="C16" s="35"/>
      <c r="D16" s="372"/>
      <c r="E16" s="373"/>
      <c r="F16" s="372"/>
      <c r="G16" s="373"/>
      <c r="H16" s="372"/>
      <c r="I16" s="373"/>
      <c r="J16" s="7"/>
      <c r="K16" s="31"/>
      <c r="L16" s="32"/>
      <c r="M16" s="32"/>
      <c r="N16" s="33"/>
    </row>
    <row r="17" spans="2:14">
      <c r="B17" s="34" t="s">
        <v>24</v>
      </c>
      <c r="C17" s="35"/>
      <c r="D17" s="352"/>
      <c r="E17" s="353"/>
      <c r="F17" s="352"/>
      <c r="G17" s="353"/>
      <c r="H17" s="352"/>
      <c r="I17" s="353"/>
      <c r="J17" s="7"/>
      <c r="K17" s="36"/>
      <c r="L17" s="37" t="s">
        <v>25</v>
      </c>
      <c r="M17" s="7"/>
      <c r="N17" s="38"/>
    </row>
    <row r="18" spans="2:14">
      <c r="B18" s="34" t="s">
        <v>26</v>
      </c>
      <c r="C18" s="35"/>
      <c r="D18" s="352"/>
      <c r="E18" s="353"/>
      <c r="F18" s="352"/>
      <c r="G18" s="353"/>
      <c r="H18" s="352"/>
      <c r="I18" s="353"/>
      <c r="J18" s="7"/>
      <c r="K18" s="39"/>
      <c r="L18" s="40"/>
      <c r="M18" s="40"/>
      <c r="N18" s="41"/>
    </row>
    <row r="19" spans="2:14">
      <c r="B19" s="34" t="s">
        <v>27</v>
      </c>
      <c r="C19" s="35"/>
      <c r="D19" s="352"/>
      <c r="E19" s="353"/>
      <c r="F19" s="352"/>
      <c r="G19" s="353"/>
      <c r="H19" s="352"/>
      <c r="I19" s="353"/>
      <c r="J19" s="7"/>
      <c r="K19" s="345" t="s">
        <v>482</v>
      </c>
      <c r="L19" s="346"/>
      <c r="M19" s="345" t="s">
        <v>481</v>
      </c>
      <c r="N19" s="346"/>
    </row>
    <row r="20" spans="2:14" ht="12" customHeight="1">
      <c r="B20" s="42"/>
      <c r="C20" s="43"/>
      <c r="D20" s="362"/>
      <c r="E20" s="363"/>
      <c r="F20" s="362"/>
      <c r="G20" s="363"/>
      <c r="H20" s="362"/>
      <c r="I20" s="363"/>
      <c r="J20" s="7"/>
      <c r="K20" s="347"/>
      <c r="L20" s="348"/>
      <c r="M20" s="347"/>
      <c r="N20" s="348"/>
    </row>
    <row r="21" spans="2:14" ht="9" customHeight="1">
      <c r="B21" s="28"/>
      <c r="C21" s="29"/>
      <c r="D21" s="350"/>
      <c r="E21" s="351"/>
      <c r="F21" s="350"/>
      <c r="G21" s="351"/>
      <c r="H21" s="350"/>
      <c r="I21" s="351"/>
      <c r="J21" s="7"/>
      <c r="K21" s="350"/>
      <c r="L21" s="351"/>
      <c r="M21" s="270"/>
      <c r="N21" s="271"/>
    </row>
    <row r="22" spans="2:14">
      <c r="B22" s="34" t="s">
        <v>28</v>
      </c>
      <c r="C22" s="35"/>
      <c r="D22" s="352"/>
      <c r="E22" s="353"/>
      <c r="F22" s="352"/>
      <c r="G22" s="353"/>
      <c r="H22" s="352"/>
      <c r="I22" s="353"/>
      <c r="J22" s="7"/>
      <c r="K22" s="352"/>
      <c r="L22" s="353"/>
      <c r="M22" s="272"/>
      <c r="N22" s="273"/>
    </row>
    <row r="23" spans="2:14">
      <c r="B23" s="34" t="s">
        <v>24</v>
      </c>
      <c r="C23" s="35"/>
      <c r="D23" s="352"/>
      <c r="E23" s="353"/>
      <c r="F23" s="352"/>
      <c r="G23" s="353"/>
      <c r="H23" s="352"/>
      <c r="I23" s="353"/>
      <c r="J23" s="7"/>
      <c r="K23" s="352"/>
      <c r="L23" s="353"/>
      <c r="M23" s="272"/>
      <c r="N23" s="273"/>
    </row>
    <row r="24" spans="2:14" ht="9.6" customHeight="1">
      <c r="B24" s="34"/>
      <c r="C24" s="35"/>
      <c r="D24" s="362"/>
      <c r="E24" s="363"/>
      <c r="F24" s="354"/>
      <c r="G24" s="355"/>
      <c r="H24" s="354"/>
      <c r="I24" s="355"/>
      <c r="J24" s="7"/>
      <c r="K24" s="362"/>
      <c r="L24" s="363"/>
      <c r="M24" s="274"/>
      <c r="N24" s="275"/>
    </row>
    <row r="25" spans="2:14" ht="9.6" customHeight="1">
      <c r="B25" s="356" t="s">
        <v>29</v>
      </c>
      <c r="C25" s="357"/>
      <c r="D25" s="374"/>
      <c r="E25" s="375"/>
      <c r="F25" s="380"/>
      <c r="G25" s="381"/>
      <c r="H25" s="380"/>
      <c r="I25" s="381"/>
      <c r="J25" s="7"/>
      <c r="K25" s="350"/>
      <c r="L25" s="351"/>
      <c r="M25" s="270"/>
      <c r="N25" s="271"/>
    </row>
    <row r="26" spans="2:14">
      <c r="B26" s="358"/>
      <c r="C26" s="359"/>
      <c r="D26" s="376"/>
      <c r="E26" s="377"/>
      <c r="F26" s="376"/>
      <c r="G26" s="377"/>
      <c r="H26" s="376"/>
      <c r="I26" s="377"/>
      <c r="J26" s="7"/>
      <c r="K26" s="352"/>
      <c r="L26" s="353"/>
      <c r="M26" s="272"/>
      <c r="N26" s="273"/>
    </row>
    <row r="27" spans="2:14" ht="9.75" customHeight="1">
      <c r="B27" s="358"/>
      <c r="C27" s="359"/>
      <c r="D27" s="376"/>
      <c r="E27" s="377"/>
      <c r="F27" s="376"/>
      <c r="G27" s="377"/>
      <c r="H27" s="376"/>
      <c r="I27" s="377"/>
      <c r="J27" s="7"/>
      <c r="K27" s="352"/>
      <c r="L27" s="353"/>
      <c r="M27" s="272"/>
      <c r="N27" s="273"/>
    </row>
    <row r="28" spans="2:14" ht="9.6" customHeight="1">
      <c r="B28" s="360"/>
      <c r="C28" s="361"/>
      <c r="D28" s="378"/>
      <c r="E28" s="379"/>
      <c r="F28" s="378"/>
      <c r="G28" s="379"/>
      <c r="H28" s="378"/>
      <c r="I28" s="379"/>
      <c r="J28" s="7"/>
      <c r="K28" s="362"/>
      <c r="L28" s="363"/>
      <c r="M28" s="274"/>
      <c r="N28" s="275"/>
    </row>
    <row r="29" spans="2:14">
      <c r="B29" s="356" t="s">
        <v>30</v>
      </c>
      <c r="C29" s="357"/>
      <c r="D29" s="380"/>
      <c r="E29" s="381"/>
      <c r="F29" s="380"/>
      <c r="G29" s="381"/>
      <c r="H29" s="380"/>
      <c r="I29" s="381"/>
      <c r="J29" s="7"/>
      <c r="K29" s="350"/>
      <c r="L29" s="351"/>
      <c r="M29" s="270"/>
      <c r="N29" s="271"/>
    </row>
    <row r="30" spans="2:14" ht="9.6" customHeight="1">
      <c r="B30" s="358"/>
      <c r="C30" s="359"/>
      <c r="D30" s="376"/>
      <c r="E30" s="377"/>
      <c r="F30" s="376"/>
      <c r="G30" s="377"/>
      <c r="H30" s="376"/>
      <c r="I30" s="377"/>
      <c r="J30" s="7"/>
      <c r="K30" s="352"/>
      <c r="L30" s="353"/>
      <c r="M30" s="272"/>
      <c r="N30" s="273"/>
    </row>
    <row r="31" spans="2:14" ht="9.6" customHeight="1">
      <c r="B31" s="358"/>
      <c r="C31" s="359"/>
      <c r="D31" s="376"/>
      <c r="E31" s="377"/>
      <c r="F31" s="376"/>
      <c r="G31" s="377"/>
      <c r="H31" s="376"/>
      <c r="I31" s="377"/>
      <c r="J31" s="7"/>
      <c r="K31" s="352"/>
      <c r="L31" s="353"/>
      <c r="M31" s="272"/>
      <c r="N31" s="273"/>
    </row>
    <row r="32" spans="2:14">
      <c r="B32" s="360"/>
      <c r="C32" s="361"/>
      <c r="D32" s="378"/>
      <c r="E32" s="379"/>
      <c r="F32" s="378"/>
      <c r="G32" s="379"/>
      <c r="H32" s="378"/>
      <c r="I32" s="379"/>
      <c r="J32" s="7"/>
      <c r="K32" s="354"/>
      <c r="L32" s="355"/>
      <c r="M32" s="272"/>
      <c r="N32" s="273"/>
    </row>
    <row r="33" spans="2:14">
      <c r="B33" s="366" t="s">
        <v>434</v>
      </c>
      <c r="C33" s="367"/>
      <c r="D33" s="380"/>
      <c r="E33" s="381"/>
      <c r="F33" s="380"/>
      <c r="G33" s="381"/>
      <c r="H33" s="380"/>
      <c r="I33" s="381"/>
      <c r="J33" s="7"/>
      <c r="K33" s="380"/>
      <c r="L33" s="373"/>
      <c r="M33" s="276"/>
      <c r="N33" s="277"/>
    </row>
    <row r="34" spans="2:14">
      <c r="B34" s="368"/>
      <c r="C34" s="369"/>
      <c r="D34" s="376"/>
      <c r="E34" s="377"/>
      <c r="F34" s="376"/>
      <c r="G34" s="377"/>
      <c r="H34" s="376"/>
      <c r="I34" s="377"/>
      <c r="J34" s="7"/>
      <c r="K34" s="376"/>
      <c r="L34" s="353"/>
      <c r="M34" s="272"/>
      <c r="N34" s="278"/>
    </row>
    <row r="35" spans="2:14" ht="12" customHeight="1">
      <c r="B35" s="368"/>
      <c r="C35" s="369"/>
      <c r="D35" s="376"/>
      <c r="E35" s="377"/>
      <c r="F35" s="376"/>
      <c r="G35" s="377"/>
      <c r="H35" s="376"/>
      <c r="I35" s="377"/>
      <c r="J35" s="7"/>
      <c r="K35" s="376"/>
      <c r="L35" s="353"/>
      <c r="M35" s="272"/>
      <c r="N35" s="278"/>
    </row>
    <row r="36" spans="2:14" ht="9.6" customHeight="1">
      <c r="B36" s="370"/>
      <c r="C36" s="371"/>
      <c r="D36" s="378"/>
      <c r="E36" s="379"/>
      <c r="F36" s="378"/>
      <c r="G36" s="379"/>
      <c r="H36" s="378"/>
      <c r="I36" s="379"/>
      <c r="J36" s="7"/>
      <c r="K36" s="378"/>
      <c r="L36" s="355"/>
      <c r="M36" s="279"/>
      <c r="N36" s="280"/>
    </row>
    <row r="37" spans="2:14">
      <c r="B37" s="366" t="s">
        <v>434</v>
      </c>
      <c r="C37" s="367"/>
      <c r="D37" s="380"/>
      <c r="E37" s="373"/>
      <c r="F37" s="372"/>
      <c r="G37" s="373"/>
      <c r="H37" s="372"/>
      <c r="I37" s="373"/>
      <c r="J37" s="7"/>
      <c r="K37" s="380"/>
      <c r="L37" s="381"/>
      <c r="M37" s="281"/>
      <c r="N37" s="277"/>
    </row>
    <row r="38" spans="2:14">
      <c r="B38" s="368"/>
      <c r="C38" s="369"/>
      <c r="D38" s="376"/>
      <c r="E38" s="353"/>
      <c r="F38" s="352"/>
      <c r="G38" s="353"/>
      <c r="H38" s="352"/>
      <c r="I38" s="353"/>
      <c r="J38" s="7"/>
      <c r="K38" s="376"/>
      <c r="L38" s="377"/>
      <c r="M38" s="282"/>
      <c r="N38" s="278"/>
    </row>
    <row r="39" spans="2:14">
      <c r="B39" s="368"/>
      <c r="C39" s="369"/>
      <c r="D39" s="376"/>
      <c r="E39" s="353"/>
      <c r="F39" s="352"/>
      <c r="G39" s="353"/>
      <c r="H39" s="352"/>
      <c r="I39" s="353"/>
      <c r="J39" s="7"/>
      <c r="K39" s="376"/>
      <c r="L39" s="377"/>
      <c r="M39" s="282"/>
      <c r="N39" s="278"/>
    </row>
    <row r="40" spans="2:14" ht="11.45" customHeight="1">
      <c r="B40" s="370"/>
      <c r="C40" s="371"/>
      <c r="D40" s="382"/>
      <c r="E40" s="363"/>
      <c r="F40" s="362"/>
      <c r="G40" s="363"/>
      <c r="H40" s="362"/>
      <c r="I40" s="363"/>
      <c r="J40" s="7"/>
      <c r="K40" s="378"/>
      <c r="L40" s="379"/>
      <c r="M40" s="283"/>
      <c r="N40" s="280"/>
    </row>
    <row r="41" spans="2:14">
      <c r="L41" s="230"/>
    </row>
    <row r="42" spans="2:14">
      <c r="B42" s="195"/>
      <c r="I42" s="45"/>
      <c r="N42" s="9" t="s">
        <v>3</v>
      </c>
    </row>
  </sheetData>
  <sheetProtection sheet="1" objects="1" scenarios="1"/>
  <customSheetViews>
    <customSheetView guid="{A3053569-ACC5-421A-98FE-10F2142DE623}" showGridLines="0" fitToPage="1">
      <selection activeCell="E4" sqref="E4:I4"/>
      <pageMargins left="0.78749999999999998" right="0.78749999999999998" top="0.57986111100000004" bottom="0.35972222199999998" header="0.5" footer="0.5"/>
      <pageSetup scale="96" fitToHeight="0" orientation="landscape" horizontalDpi="300" verticalDpi="300" r:id="rId1"/>
      <headerFooter alignWithMargins="0">
        <oddHeader>&amp;L&amp;"Arial,Bold"&amp;11SUMMER DAY
PROGRAMS</oddHeader>
      </headerFooter>
    </customSheetView>
  </customSheetViews>
  <mergeCells count="42">
    <mergeCell ref="K37:L40"/>
    <mergeCell ref="B33:C36"/>
    <mergeCell ref="D33:E36"/>
    <mergeCell ref="F33:G36"/>
    <mergeCell ref="H33:I36"/>
    <mergeCell ref="D37:E40"/>
    <mergeCell ref="F37:G40"/>
    <mergeCell ref="H37:I40"/>
    <mergeCell ref="K33:L36"/>
    <mergeCell ref="B15:C15"/>
    <mergeCell ref="B37:C40"/>
    <mergeCell ref="D16:E20"/>
    <mergeCell ref="F16:G20"/>
    <mergeCell ref="H16:I20"/>
    <mergeCell ref="D21:E24"/>
    <mergeCell ref="F21:G24"/>
    <mergeCell ref="H21:I24"/>
    <mergeCell ref="D25:E28"/>
    <mergeCell ref="F25:G28"/>
    <mergeCell ref="H25:I28"/>
    <mergeCell ref="D29:E32"/>
    <mergeCell ref="B29:C32"/>
    <mergeCell ref="F29:G32"/>
    <mergeCell ref="H29:I32"/>
    <mergeCell ref="K29:L32"/>
    <mergeCell ref="B25:C28"/>
    <mergeCell ref="K25:L28"/>
    <mergeCell ref="K21:L24"/>
    <mergeCell ref="K19:L20"/>
    <mergeCell ref="M19:N20"/>
    <mergeCell ref="L13:N13"/>
    <mergeCell ref="D15:E15"/>
    <mergeCell ref="F15:G15"/>
    <mergeCell ref="H15:I15"/>
    <mergeCell ref="J12:M12"/>
    <mergeCell ref="E9:I9"/>
    <mergeCell ref="L10:N10"/>
    <mergeCell ref="A1:N1"/>
    <mergeCell ref="E4:I4"/>
    <mergeCell ref="E6:I6"/>
    <mergeCell ref="A4:D4"/>
    <mergeCell ref="B11:D12"/>
  </mergeCells>
  <pageMargins left="0.78749999999999998" right="0.78749999999999998" top="0.57986111100000004" bottom="0.35972222199999998" header="0.5" footer="0.5"/>
  <pageSetup scale="95" fitToHeight="0" orientation="landscape" horizontalDpi="300" verticalDpi="300" r:id="rId2"/>
  <headerFooter alignWithMargins="0">
    <oddHeader>&amp;L&amp;"Arial,Bold"&amp;11SUMMER DAY PROGRAM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view="pageBreakPreview" zoomScale="115" zoomScaleNormal="100" zoomScaleSheetLayoutView="115" workbookViewId="0">
      <selection activeCell="E5" sqref="E5"/>
    </sheetView>
  </sheetViews>
  <sheetFormatPr defaultColWidth="9" defaultRowHeight="12.75"/>
  <cols>
    <col min="1" max="1" width="2.28515625" style="1" customWidth="1"/>
    <col min="2" max="2" width="11.7109375" style="1" customWidth="1"/>
    <col min="3" max="3" width="14.7109375" style="1" customWidth="1"/>
    <col min="4" max="4" width="12.140625" style="1" customWidth="1"/>
    <col min="5" max="5" width="12.5703125" style="1" customWidth="1"/>
    <col min="6" max="6" width="5.42578125" style="1" customWidth="1"/>
    <col min="7" max="7" width="6.5703125" style="1" customWidth="1"/>
    <col min="8" max="8" width="7.28515625" style="1" customWidth="1"/>
    <col min="9" max="9" width="11.28515625" style="1" customWidth="1"/>
    <col min="10" max="10" width="4.28515625" style="1" customWidth="1"/>
    <col min="11" max="11" width="9" style="1" customWidth="1"/>
    <col min="12" max="12" width="13.7109375" style="1" customWidth="1"/>
    <col min="13" max="13" width="13.28515625" style="1" customWidth="1"/>
    <col min="14" max="14" width="11.5703125" style="1" customWidth="1"/>
    <col min="15" max="15" width="4.140625" style="1" customWidth="1"/>
    <col min="16" max="16384" width="9" style="1"/>
  </cols>
  <sheetData>
    <row r="1" spans="1:15" ht="30" customHeight="1">
      <c r="A1" s="384" t="s">
        <v>500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5" ht="18">
      <c r="A2" s="268"/>
      <c r="B2" s="284"/>
      <c r="C2" s="284"/>
      <c r="D2" s="284"/>
      <c r="E2" s="268"/>
      <c r="F2" s="285" t="s">
        <v>0</v>
      </c>
      <c r="G2" s="268"/>
      <c r="H2" s="268"/>
      <c r="I2" s="286"/>
      <c r="J2" s="286"/>
      <c r="K2" s="286"/>
      <c r="L2" s="286"/>
      <c r="M2" s="287" t="s">
        <v>448</v>
      </c>
      <c r="N2" s="269">
        <f>cover!N4</f>
        <v>0</v>
      </c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6"/>
    </row>
    <row r="4" spans="1:15" ht="15" customHeight="1">
      <c r="A4" s="389" t="s">
        <v>461</v>
      </c>
      <c r="B4" s="389"/>
      <c r="C4" s="386">
        <f>cover!B6</f>
        <v>0</v>
      </c>
      <c r="D4" s="386"/>
      <c r="E4" s="386"/>
      <c r="F4" s="386"/>
      <c r="G4" s="386"/>
      <c r="H4" s="386"/>
      <c r="I4" s="268"/>
      <c r="J4" s="268"/>
      <c r="K4" s="268"/>
      <c r="L4" s="268"/>
      <c r="M4" s="268" t="s">
        <v>1</v>
      </c>
      <c r="N4" s="288">
        <f>cover!M6</f>
        <v>0</v>
      </c>
    </row>
    <row r="5" spans="1:1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89"/>
    </row>
    <row r="6" spans="1:15" ht="15" customHeight="1">
      <c r="A6" s="389" t="s">
        <v>458</v>
      </c>
      <c r="B6" s="389"/>
      <c r="C6" s="387">
        <f>cover!B12</f>
        <v>0</v>
      </c>
      <c r="D6" s="387"/>
      <c r="E6" s="387"/>
      <c r="F6" s="290" t="s">
        <v>31</v>
      </c>
      <c r="G6" s="268"/>
      <c r="H6" s="387">
        <f>cover!B13</f>
        <v>0</v>
      </c>
      <c r="I6" s="387"/>
      <c r="J6" s="387"/>
      <c r="K6" s="387"/>
      <c r="L6" s="268"/>
      <c r="M6" s="268" t="s">
        <v>457</v>
      </c>
      <c r="N6" s="291">
        <f>cover!M12</f>
        <v>0</v>
      </c>
    </row>
    <row r="7" spans="1:15" ht="15" customHeight="1">
      <c r="A7" s="268"/>
      <c r="B7" s="268"/>
      <c r="C7" s="268"/>
      <c r="D7" s="268"/>
      <c r="E7" s="268"/>
      <c r="F7" s="268"/>
      <c r="G7" s="292" t="s">
        <v>483</v>
      </c>
      <c r="H7" s="388">
        <f>cover!M13</f>
        <v>0</v>
      </c>
      <c r="I7" s="388"/>
      <c r="J7" s="268"/>
      <c r="K7" s="268"/>
      <c r="L7" s="268"/>
      <c r="M7" s="268"/>
      <c r="N7" s="268"/>
    </row>
    <row r="8" spans="1:15">
      <c r="A8" s="268"/>
      <c r="B8" s="268"/>
      <c r="C8" s="268"/>
      <c r="D8" s="268"/>
      <c r="E8" s="268"/>
      <c r="F8" s="268"/>
      <c r="G8" s="290"/>
      <c r="H8" s="268"/>
      <c r="I8" s="268"/>
      <c r="J8" s="268"/>
      <c r="K8" s="268"/>
      <c r="L8" s="268"/>
      <c r="M8" s="268"/>
      <c r="N8" s="268"/>
    </row>
    <row r="9" spans="1:15">
      <c r="A9" s="28"/>
      <c r="B9" s="19"/>
      <c r="C9" s="19"/>
      <c r="D9" s="19"/>
      <c r="E9" s="19"/>
      <c r="F9" s="19"/>
      <c r="G9" s="46"/>
      <c r="H9" s="19"/>
      <c r="I9" s="19"/>
      <c r="J9" s="19"/>
      <c r="K9" s="19"/>
      <c r="L9" s="19"/>
      <c r="M9" s="19"/>
      <c r="N9" s="29"/>
    </row>
    <row r="10" spans="1:15" ht="18" customHeight="1">
      <c r="A10" s="34"/>
      <c r="C10" s="6" t="s">
        <v>32</v>
      </c>
      <c r="E10" s="332"/>
      <c r="F10" s="332"/>
      <c r="G10" s="332"/>
      <c r="H10" s="6" t="s">
        <v>33</v>
      </c>
      <c r="L10" s="332"/>
      <c r="M10" s="332"/>
      <c r="N10" s="390"/>
    </row>
    <row r="11" spans="1:15" ht="18" customHeight="1">
      <c r="A11" s="34"/>
      <c r="L11" s="334" t="s">
        <v>0</v>
      </c>
      <c r="M11" s="334"/>
      <c r="N11" s="391"/>
    </row>
    <row r="12" spans="1:15">
      <c r="A12" s="4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43"/>
    </row>
    <row r="13" spans="1:15">
      <c r="A13" s="2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9"/>
    </row>
    <row r="14" spans="1:15" ht="24" customHeight="1">
      <c r="A14" s="392" t="s">
        <v>451</v>
      </c>
      <c r="B14" s="393"/>
      <c r="C14" s="393"/>
      <c r="D14" s="227">
        <f>N2</f>
        <v>0</v>
      </c>
      <c r="E14" s="332"/>
      <c r="F14" s="332"/>
      <c r="G14" s="344" t="s">
        <v>484</v>
      </c>
      <c r="H14" s="344"/>
      <c r="I14" s="341"/>
      <c r="J14" s="341"/>
      <c r="K14" s="341"/>
      <c r="L14" s="252" t="s">
        <v>485</v>
      </c>
      <c r="M14" s="341"/>
      <c r="N14" s="383"/>
    </row>
    <row r="15" spans="1:15">
      <c r="A15" s="42"/>
      <c r="B15" s="24"/>
      <c r="C15" s="24"/>
      <c r="D15" s="24"/>
      <c r="E15" s="24"/>
      <c r="F15" s="24"/>
      <c r="G15" s="24"/>
      <c r="H15" s="229"/>
      <c r="I15" s="24"/>
      <c r="J15" s="24"/>
      <c r="K15" s="24"/>
      <c r="L15" s="24"/>
      <c r="M15" s="24"/>
      <c r="N15" s="43"/>
    </row>
    <row r="16" spans="1:15">
      <c r="A16" s="2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9"/>
    </row>
    <row r="17" spans="1:14" ht="22.5" customHeight="1">
      <c r="A17" s="241" t="s">
        <v>452</v>
      </c>
      <c r="B17" s="226"/>
      <c r="D17" s="227">
        <f>N2</f>
        <v>0</v>
      </c>
      <c r="E17" s="332"/>
      <c r="F17" s="332"/>
      <c r="H17" s="411" t="s">
        <v>453</v>
      </c>
      <c r="I17" s="411"/>
      <c r="J17" s="411"/>
      <c r="K17" s="332"/>
      <c r="L17" s="332"/>
      <c r="M17" s="332"/>
      <c r="N17" s="390"/>
    </row>
    <row r="18" spans="1:14" ht="35.25" customHeight="1">
      <c r="A18" s="34"/>
      <c r="H18" s="411"/>
      <c r="I18" s="411"/>
      <c r="J18" s="411"/>
      <c r="K18" s="334"/>
      <c r="L18" s="334"/>
      <c r="M18" s="334"/>
      <c r="N18" s="391"/>
    </row>
    <row r="19" spans="1:14" ht="15.75" customHeight="1">
      <c r="A19" s="4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3"/>
    </row>
    <row r="20" spans="1:14">
      <c r="A20" s="28"/>
      <c r="B20" s="19" t="s">
        <v>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9"/>
    </row>
    <row r="21" spans="1:14">
      <c r="A21" s="34"/>
      <c r="C21" s="6" t="s">
        <v>34</v>
      </c>
      <c r="N21" s="35"/>
    </row>
    <row r="22" spans="1:14">
      <c r="A22" s="34"/>
      <c r="N22" s="35"/>
    </row>
    <row r="23" spans="1:14" ht="31.5" customHeight="1">
      <c r="A23" s="34"/>
      <c r="C23" s="258" t="s">
        <v>35</v>
      </c>
      <c r="D23" s="256" t="s">
        <v>487</v>
      </c>
      <c r="E23" s="257" t="s">
        <v>486</v>
      </c>
      <c r="F23" s="412" t="s">
        <v>36</v>
      </c>
      <c r="G23" s="413"/>
      <c r="I23" s="258" t="s">
        <v>35</v>
      </c>
      <c r="J23" s="414" t="s">
        <v>487</v>
      </c>
      <c r="K23" s="415"/>
      <c r="L23" s="256" t="s">
        <v>488</v>
      </c>
      <c r="M23" s="259" t="s">
        <v>36</v>
      </c>
      <c r="N23" s="35"/>
    </row>
    <row r="24" spans="1:14">
      <c r="A24" s="34"/>
      <c r="C24" s="402">
        <v>1</v>
      </c>
      <c r="D24" s="398"/>
      <c r="E24" s="398"/>
      <c r="F24" s="404"/>
      <c r="G24" s="405"/>
      <c r="I24" s="408">
        <v>6</v>
      </c>
      <c r="J24" s="394"/>
      <c r="K24" s="395"/>
      <c r="L24" s="398"/>
      <c r="M24" s="400"/>
      <c r="N24" s="35"/>
    </row>
    <row r="25" spans="1:14">
      <c r="A25" s="34"/>
      <c r="C25" s="403"/>
      <c r="D25" s="399"/>
      <c r="E25" s="399"/>
      <c r="F25" s="406"/>
      <c r="G25" s="407"/>
      <c r="I25" s="409"/>
      <c r="J25" s="396"/>
      <c r="K25" s="397"/>
      <c r="L25" s="399"/>
      <c r="M25" s="401"/>
      <c r="N25" s="35"/>
    </row>
    <row r="26" spans="1:14">
      <c r="A26" s="34"/>
      <c r="C26" s="402">
        <v>2</v>
      </c>
      <c r="D26" s="398"/>
      <c r="E26" s="398"/>
      <c r="F26" s="404"/>
      <c r="G26" s="405"/>
      <c r="I26" s="408">
        <v>7</v>
      </c>
      <c r="J26" s="394"/>
      <c r="K26" s="395"/>
      <c r="L26" s="398"/>
      <c r="M26" s="400"/>
      <c r="N26" s="35"/>
    </row>
    <row r="27" spans="1:14">
      <c r="A27" s="34"/>
      <c r="C27" s="403"/>
      <c r="D27" s="399"/>
      <c r="E27" s="399"/>
      <c r="F27" s="406"/>
      <c r="G27" s="407"/>
      <c r="I27" s="409" t="s">
        <v>37</v>
      </c>
      <c r="J27" s="396"/>
      <c r="K27" s="397"/>
      <c r="L27" s="399"/>
      <c r="M27" s="401"/>
      <c r="N27" s="35"/>
    </row>
    <row r="28" spans="1:14">
      <c r="A28" s="34"/>
      <c r="C28" s="402">
        <v>3</v>
      </c>
      <c r="D28" s="398"/>
      <c r="E28" s="398"/>
      <c r="F28" s="404"/>
      <c r="G28" s="405"/>
      <c r="I28" s="408">
        <v>8</v>
      </c>
      <c r="J28" s="394"/>
      <c r="K28" s="395"/>
      <c r="L28" s="398"/>
      <c r="M28" s="400"/>
      <c r="N28" s="35"/>
    </row>
    <row r="29" spans="1:14">
      <c r="A29" s="34"/>
      <c r="C29" s="403" t="s">
        <v>38</v>
      </c>
      <c r="D29" s="399"/>
      <c r="E29" s="399"/>
      <c r="F29" s="406"/>
      <c r="G29" s="407"/>
      <c r="I29" s="409" t="s">
        <v>39</v>
      </c>
      <c r="J29" s="396"/>
      <c r="K29" s="397"/>
      <c r="L29" s="399"/>
      <c r="M29" s="401"/>
      <c r="N29" s="35"/>
    </row>
    <row r="30" spans="1:14">
      <c r="A30" s="34"/>
      <c r="C30" s="402">
        <v>4</v>
      </c>
      <c r="D30" s="398"/>
      <c r="E30" s="398"/>
      <c r="F30" s="404"/>
      <c r="G30" s="405"/>
      <c r="I30" s="408">
        <v>9</v>
      </c>
      <c r="J30" s="394"/>
      <c r="K30" s="395"/>
      <c r="L30" s="398"/>
      <c r="M30" s="400"/>
      <c r="N30" s="35"/>
    </row>
    <row r="31" spans="1:14">
      <c r="A31" s="34"/>
      <c r="C31" s="403" t="s">
        <v>40</v>
      </c>
      <c r="D31" s="399"/>
      <c r="E31" s="399"/>
      <c r="F31" s="406"/>
      <c r="G31" s="407"/>
      <c r="I31" s="409" t="s">
        <v>41</v>
      </c>
      <c r="J31" s="396"/>
      <c r="K31" s="397"/>
      <c r="L31" s="399"/>
      <c r="M31" s="401"/>
      <c r="N31" s="35"/>
    </row>
    <row r="32" spans="1:14">
      <c r="A32" s="34"/>
      <c r="C32" s="402">
        <v>5</v>
      </c>
      <c r="D32" s="398"/>
      <c r="E32" s="398"/>
      <c r="F32" s="404"/>
      <c r="G32" s="405"/>
      <c r="I32" s="408">
        <v>10</v>
      </c>
      <c r="J32" s="394"/>
      <c r="K32" s="395"/>
      <c r="L32" s="398"/>
      <c r="M32" s="400"/>
      <c r="N32" s="35"/>
    </row>
    <row r="33" spans="1:14">
      <c r="A33" s="34"/>
      <c r="C33" s="403" t="s">
        <v>42</v>
      </c>
      <c r="D33" s="399"/>
      <c r="E33" s="399"/>
      <c r="F33" s="406"/>
      <c r="G33" s="407"/>
      <c r="I33" s="409" t="s">
        <v>43</v>
      </c>
      <c r="J33" s="396"/>
      <c r="K33" s="397"/>
      <c r="L33" s="399"/>
      <c r="M33" s="401"/>
      <c r="N33" s="35"/>
    </row>
    <row r="34" spans="1:14">
      <c r="A34" s="34"/>
      <c r="N34" s="35"/>
    </row>
    <row r="35" spans="1:14">
      <c r="A35" s="34"/>
      <c r="C35" s="410" t="s">
        <v>44</v>
      </c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35"/>
    </row>
    <row r="36" spans="1:14" ht="33" customHeight="1">
      <c r="A36" s="4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43" t="s">
        <v>6</v>
      </c>
    </row>
    <row r="38" spans="1:14">
      <c r="N38" s="230"/>
    </row>
  </sheetData>
  <sheetProtection sheet="1" objects="1" scenarios="1"/>
  <customSheetViews>
    <customSheetView guid="{A3053569-ACC5-421A-98FE-10F2142DE623}" showGridLines="0" fitToPage="1">
      <selection activeCell="N2" sqref="N2"/>
      <pageMargins left="0.78749999999999998" right="0.78749999999999998" top="0.57986111100000004" bottom="0.35972222199999998" header="0.5" footer="0.5"/>
      <pageSetup scale="94" fitToHeight="0" orientation="landscape" horizontalDpi="300" verticalDpi="300" r:id="rId1"/>
      <headerFooter alignWithMargins="0">
        <oddHeader>&amp;L&amp;"Arial,Bold"&amp;11SUMMER DAY PROGRAMS</oddHeader>
      </headerFooter>
    </customSheetView>
  </customSheetViews>
  <mergeCells count="62">
    <mergeCell ref="H17:J18"/>
    <mergeCell ref="L32:L33"/>
    <mergeCell ref="L28:L29"/>
    <mergeCell ref="L24:L25"/>
    <mergeCell ref="F23:G23"/>
    <mergeCell ref="J23:K23"/>
    <mergeCell ref="E17:F17"/>
    <mergeCell ref="K17:N17"/>
    <mergeCell ref="K18:N18"/>
    <mergeCell ref="M32:M33"/>
    <mergeCell ref="M28:M29"/>
    <mergeCell ref="J30:K31"/>
    <mergeCell ref="L30:L31"/>
    <mergeCell ref="M30:M31"/>
    <mergeCell ref="J28:K29"/>
    <mergeCell ref="M24:M25"/>
    <mergeCell ref="C35:M35"/>
    <mergeCell ref="C32:C33"/>
    <mergeCell ref="D32:D33"/>
    <mergeCell ref="E32:E33"/>
    <mergeCell ref="F32:G33"/>
    <mergeCell ref="I32:I33"/>
    <mergeCell ref="J32:K33"/>
    <mergeCell ref="C30:C31"/>
    <mergeCell ref="D30:D31"/>
    <mergeCell ref="E30:E31"/>
    <mergeCell ref="F30:G31"/>
    <mergeCell ref="I30:I31"/>
    <mergeCell ref="C28:C29"/>
    <mergeCell ref="D28:D29"/>
    <mergeCell ref="E28:E29"/>
    <mergeCell ref="F28:G29"/>
    <mergeCell ref="I28:I29"/>
    <mergeCell ref="J26:K27"/>
    <mergeCell ref="L26:L27"/>
    <mergeCell ref="M26:M27"/>
    <mergeCell ref="C24:C25"/>
    <mergeCell ref="D24:D25"/>
    <mergeCell ref="E24:E25"/>
    <mergeCell ref="F24:G25"/>
    <mergeCell ref="I24:I25"/>
    <mergeCell ref="J24:K25"/>
    <mergeCell ref="C26:C27"/>
    <mergeCell ref="D26:D27"/>
    <mergeCell ref="E26:E27"/>
    <mergeCell ref="F26:G27"/>
    <mergeCell ref="I26:I27"/>
    <mergeCell ref="M14:N14"/>
    <mergeCell ref="A1:N1"/>
    <mergeCell ref="C4:H4"/>
    <mergeCell ref="C6:E6"/>
    <mergeCell ref="H6:K6"/>
    <mergeCell ref="H7:I7"/>
    <mergeCell ref="G14:H14"/>
    <mergeCell ref="A6:B6"/>
    <mergeCell ref="A4:B4"/>
    <mergeCell ref="E10:G10"/>
    <mergeCell ref="L10:N10"/>
    <mergeCell ref="L11:N11"/>
    <mergeCell ref="A14:C14"/>
    <mergeCell ref="E14:F14"/>
    <mergeCell ref="I14:K14"/>
  </mergeCells>
  <pageMargins left="0.78749999999999998" right="0.78749999999999998" top="0.57986111100000004" bottom="0.35972222199999998" header="0.5" footer="0.5"/>
  <pageSetup scale="90" fitToHeight="0" orientation="landscape" horizontalDpi="300" verticalDpi="300" r:id="rId2"/>
  <headerFooter alignWithMargins="0">
    <oddHeader>&amp;L&amp;"Arial,Bold"&amp;11SUMMER DAY PROGRAMS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F31" sqref="F31"/>
    </sheetView>
  </sheetViews>
  <sheetFormatPr defaultColWidth="9" defaultRowHeight="12.75"/>
  <cols>
    <col min="1" max="1" width="16.7109375" style="1" customWidth="1"/>
    <col min="2" max="2" width="6" style="1" customWidth="1"/>
    <col min="3" max="3" width="8.5703125" style="1" customWidth="1"/>
    <col min="4" max="4" width="10.140625" style="1" customWidth="1"/>
    <col min="5" max="5" width="10" style="1" customWidth="1"/>
    <col min="6" max="6" width="11.85546875" style="1" customWidth="1"/>
    <col min="7" max="7" width="14.7109375" style="1" customWidth="1"/>
    <col min="8" max="8" width="9.140625" style="1" customWidth="1"/>
    <col min="9" max="9" width="17.85546875" style="1" customWidth="1"/>
    <col min="10" max="10" width="11.7109375" style="1" customWidth="1"/>
    <col min="11" max="11" width="15.7109375" style="1" customWidth="1"/>
    <col min="12" max="12" width="14.28515625" style="1" customWidth="1"/>
    <col min="13" max="16384" width="9" style="1"/>
  </cols>
  <sheetData>
    <row r="1" spans="1:12" ht="16.149999999999999" customHeight="1">
      <c r="A1" s="384" t="s">
        <v>45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</row>
    <row r="2" spans="1:12" ht="16.149999999999999" customHeight="1">
      <c r="A2" s="293"/>
      <c r="B2" s="294"/>
      <c r="C2" s="294"/>
      <c r="D2" s="294"/>
      <c r="E2" s="295"/>
      <c r="F2" s="296"/>
      <c r="G2" s="268"/>
      <c r="H2" s="268"/>
      <c r="I2" s="268"/>
      <c r="J2" s="297"/>
      <c r="K2" s="268"/>
      <c r="L2" s="268"/>
    </row>
    <row r="3" spans="1:12" ht="25.15" customHeight="1">
      <c r="A3" s="298" t="s">
        <v>461</v>
      </c>
      <c r="B3" s="386">
        <f>cover!B6:I6</f>
        <v>0</v>
      </c>
      <c r="C3" s="386"/>
      <c r="D3" s="386"/>
      <c r="E3" s="386"/>
      <c r="F3" s="386"/>
      <c r="G3" s="299" t="s">
        <v>46</v>
      </c>
      <c r="H3" s="300">
        <f>cover!M6</f>
        <v>0</v>
      </c>
      <c r="I3" s="268"/>
      <c r="J3" s="268"/>
      <c r="K3" s="287" t="s">
        <v>448</v>
      </c>
      <c r="L3" s="269">
        <f>cover!N4</f>
        <v>0</v>
      </c>
    </row>
    <row r="4" spans="1:12" ht="16.149999999999999" customHeight="1">
      <c r="A4" s="29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99"/>
    </row>
    <row r="5" spans="1:12" ht="18.600000000000001" customHeight="1">
      <c r="A5" s="298" t="s">
        <v>458</v>
      </c>
      <c r="B5" s="386">
        <f>cover!B12:I12</f>
        <v>0</v>
      </c>
      <c r="C5" s="386"/>
      <c r="D5" s="386"/>
      <c r="E5" s="386"/>
      <c r="F5" s="386"/>
      <c r="G5" s="298" t="s">
        <v>457</v>
      </c>
      <c r="H5" s="301">
        <f>cover!M12</f>
        <v>0</v>
      </c>
      <c r="I5" s="302" t="s">
        <v>47</v>
      </c>
      <c r="J5" s="416" t="s">
        <v>48</v>
      </c>
      <c r="K5" s="416"/>
      <c r="L5" s="303">
        <f>info!E14</f>
        <v>0</v>
      </c>
    </row>
    <row r="6" spans="1:12" ht="18.600000000000001" customHeight="1">
      <c r="A6" s="268"/>
      <c r="B6" s="268"/>
      <c r="C6" s="268"/>
      <c r="D6" s="268"/>
      <c r="E6" s="268"/>
      <c r="F6" s="268"/>
      <c r="G6" s="268"/>
      <c r="H6" s="302"/>
      <c r="I6" s="302"/>
      <c r="J6" s="302"/>
      <c r="K6" s="268"/>
      <c r="L6" s="268"/>
    </row>
    <row r="7" spans="1:12" ht="16.149999999999999" customHeight="1">
      <c r="A7" s="50" t="s">
        <v>49</v>
      </c>
      <c r="B7" s="46"/>
      <c r="C7" s="51" t="s">
        <v>50</v>
      </c>
      <c r="D7" s="51" t="s">
        <v>51</v>
      </c>
      <c r="E7" s="52" t="s">
        <v>52</v>
      </c>
      <c r="F7" s="53" t="s">
        <v>53</v>
      </c>
      <c r="G7" s="54" t="s">
        <v>54</v>
      </c>
      <c r="H7" s="46"/>
      <c r="I7" s="51" t="s">
        <v>55</v>
      </c>
      <c r="J7" s="51" t="s">
        <v>56</v>
      </c>
      <c r="K7" s="52" t="s">
        <v>57</v>
      </c>
      <c r="L7" s="53" t="s">
        <v>58</v>
      </c>
    </row>
    <row r="8" spans="1:12" ht="16.149999999999999" customHeight="1">
      <c r="A8" s="55" t="s">
        <v>489</v>
      </c>
      <c r="B8" s="56"/>
      <c r="C8" s="57" t="s">
        <v>59</v>
      </c>
      <c r="D8" s="57" t="s">
        <v>60</v>
      </c>
      <c r="E8" s="58" t="s">
        <v>61</v>
      </c>
      <c r="F8" s="59" t="s">
        <v>62</v>
      </c>
      <c r="G8" s="56" t="s">
        <v>489</v>
      </c>
      <c r="H8" s="56"/>
      <c r="I8" s="57" t="s">
        <v>63</v>
      </c>
      <c r="J8" s="57" t="s">
        <v>64</v>
      </c>
      <c r="K8" s="58" t="s">
        <v>65</v>
      </c>
      <c r="L8" s="59" t="s">
        <v>66</v>
      </c>
    </row>
    <row r="9" spans="1:12" ht="17.100000000000001" customHeight="1">
      <c r="A9" s="417"/>
      <c r="B9" s="391"/>
      <c r="C9" s="61">
        <v>0</v>
      </c>
      <c r="D9" s="62"/>
      <c r="E9" s="60"/>
      <c r="F9" s="307">
        <f t="shared" ref="F9:F18" si="0">IF(C9&gt;0,ROUND(C9*D9*E9,0),0)</f>
        <v>0</v>
      </c>
      <c r="G9" s="418"/>
      <c r="H9" s="391"/>
      <c r="I9" s="61">
        <v>0</v>
      </c>
      <c r="J9" s="62"/>
      <c r="K9" s="60"/>
      <c r="L9" s="307">
        <f t="shared" ref="L9:L18" si="1">IF(I9&gt;0,ROUND(I9*J9*K9,0),0)</f>
        <v>0</v>
      </c>
    </row>
    <row r="10" spans="1:12" ht="17.100000000000001" customHeight="1">
      <c r="A10" s="417"/>
      <c r="B10" s="391"/>
      <c r="C10" s="61">
        <v>0</v>
      </c>
      <c r="D10" s="62"/>
      <c r="E10" s="60"/>
      <c r="F10" s="307">
        <f t="shared" si="0"/>
        <v>0</v>
      </c>
      <c r="G10" s="418"/>
      <c r="H10" s="391"/>
      <c r="I10" s="61">
        <v>0</v>
      </c>
      <c r="J10" s="62" t="s">
        <v>67</v>
      </c>
      <c r="K10" s="60" t="s">
        <v>68</v>
      </c>
      <c r="L10" s="307">
        <f t="shared" si="1"/>
        <v>0</v>
      </c>
    </row>
    <row r="11" spans="1:12" ht="17.100000000000001" customHeight="1">
      <c r="A11" s="417"/>
      <c r="B11" s="391"/>
      <c r="C11" s="61">
        <v>0</v>
      </c>
      <c r="D11" s="62"/>
      <c r="E11" s="60"/>
      <c r="F11" s="307">
        <f t="shared" si="0"/>
        <v>0</v>
      </c>
      <c r="G11" s="418"/>
      <c r="H11" s="391"/>
      <c r="I11" s="61">
        <v>0</v>
      </c>
      <c r="J11" s="62" t="s">
        <v>69</v>
      </c>
      <c r="K11" s="60" t="s">
        <v>70</v>
      </c>
      <c r="L11" s="307">
        <f t="shared" si="1"/>
        <v>0</v>
      </c>
    </row>
    <row r="12" spans="1:12" ht="17.100000000000001" customHeight="1">
      <c r="A12" s="417"/>
      <c r="B12" s="391"/>
      <c r="C12" s="61">
        <v>0</v>
      </c>
      <c r="D12" s="62"/>
      <c r="E12" s="60"/>
      <c r="F12" s="307">
        <f t="shared" si="0"/>
        <v>0</v>
      </c>
      <c r="G12" s="418"/>
      <c r="H12" s="391"/>
      <c r="I12" s="61">
        <v>0</v>
      </c>
      <c r="J12" s="62" t="s">
        <v>71</v>
      </c>
      <c r="K12" s="60" t="s">
        <v>72</v>
      </c>
      <c r="L12" s="307">
        <f t="shared" si="1"/>
        <v>0</v>
      </c>
    </row>
    <row r="13" spans="1:12" ht="17.100000000000001" customHeight="1">
      <c r="A13" s="417"/>
      <c r="B13" s="391"/>
      <c r="C13" s="61">
        <v>0</v>
      </c>
      <c r="D13" s="62"/>
      <c r="E13" s="60"/>
      <c r="F13" s="307">
        <f t="shared" si="0"/>
        <v>0</v>
      </c>
      <c r="G13" s="418"/>
      <c r="H13" s="391"/>
      <c r="I13" s="61">
        <v>0</v>
      </c>
      <c r="J13" s="62" t="s">
        <v>73</v>
      </c>
      <c r="K13" s="60" t="s">
        <v>74</v>
      </c>
      <c r="L13" s="307">
        <f t="shared" si="1"/>
        <v>0</v>
      </c>
    </row>
    <row r="14" spans="1:12" ht="17.100000000000001" customHeight="1">
      <c r="A14" s="417"/>
      <c r="B14" s="391"/>
      <c r="C14" s="61">
        <v>0</v>
      </c>
      <c r="D14" s="62"/>
      <c r="E14" s="60"/>
      <c r="F14" s="307">
        <f t="shared" si="0"/>
        <v>0</v>
      </c>
      <c r="G14" s="418"/>
      <c r="H14" s="391"/>
      <c r="I14" s="61">
        <v>0</v>
      </c>
      <c r="J14" s="62" t="s">
        <v>75</v>
      </c>
      <c r="K14" s="60" t="s">
        <v>76</v>
      </c>
      <c r="L14" s="307">
        <f t="shared" si="1"/>
        <v>0</v>
      </c>
    </row>
    <row r="15" spans="1:12" ht="17.100000000000001" customHeight="1">
      <c r="A15" s="417"/>
      <c r="B15" s="391"/>
      <c r="C15" s="61">
        <v>0</v>
      </c>
      <c r="D15" s="62"/>
      <c r="E15" s="60"/>
      <c r="F15" s="307">
        <f t="shared" si="0"/>
        <v>0</v>
      </c>
      <c r="G15" s="418"/>
      <c r="H15" s="391"/>
      <c r="I15" s="61">
        <v>0</v>
      </c>
      <c r="J15" s="62" t="s">
        <v>77</v>
      </c>
      <c r="K15" s="60" t="s">
        <v>78</v>
      </c>
      <c r="L15" s="307">
        <f t="shared" si="1"/>
        <v>0</v>
      </c>
    </row>
    <row r="16" spans="1:12" ht="17.100000000000001" customHeight="1">
      <c r="A16" s="417"/>
      <c r="B16" s="391"/>
      <c r="C16" s="61">
        <v>0</v>
      </c>
      <c r="D16" s="62"/>
      <c r="E16" s="60"/>
      <c r="F16" s="307">
        <f t="shared" si="0"/>
        <v>0</v>
      </c>
      <c r="G16" s="418"/>
      <c r="H16" s="391"/>
      <c r="I16" s="61">
        <v>0</v>
      </c>
      <c r="J16" s="62" t="s">
        <v>79</v>
      </c>
      <c r="K16" s="60" t="s">
        <v>80</v>
      </c>
      <c r="L16" s="307">
        <f t="shared" si="1"/>
        <v>0</v>
      </c>
    </row>
    <row r="17" spans="1:12" ht="17.100000000000001" customHeight="1">
      <c r="A17" s="417"/>
      <c r="B17" s="391"/>
      <c r="C17" s="61">
        <v>0</v>
      </c>
      <c r="D17" s="62"/>
      <c r="E17" s="60"/>
      <c r="F17" s="307">
        <f t="shared" si="0"/>
        <v>0</v>
      </c>
      <c r="G17" s="418"/>
      <c r="H17" s="391"/>
      <c r="I17" s="61">
        <v>0</v>
      </c>
      <c r="J17" s="62" t="s">
        <v>81</v>
      </c>
      <c r="K17" s="60" t="s">
        <v>82</v>
      </c>
      <c r="L17" s="307">
        <f t="shared" si="1"/>
        <v>0</v>
      </c>
    </row>
    <row r="18" spans="1:12" ht="17.100000000000001" customHeight="1">
      <c r="A18" s="417"/>
      <c r="B18" s="391"/>
      <c r="C18" s="61">
        <v>0</v>
      </c>
      <c r="D18" s="63"/>
      <c r="E18" s="30"/>
      <c r="F18" s="307">
        <f t="shared" si="0"/>
        <v>0</v>
      </c>
      <c r="G18" s="418"/>
      <c r="H18" s="391"/>
      <c r="I18" s="61">
        <v>0</v>
      </c>
      <c r="J18" s="62" t="s">
        <v>83</v>
      </c>
      <c r="K18" s="60" t="s">
        <v>84</v>
      </c>
      <c r="L18" s="307">
        <f t="shared" si="1"/>
        <v>0</v>
      </c>
    </row>
    <row r="19" spans="1:12" ht="22.9" customHeight="1">
      <c r="A19" s="64" t="s">
        <v>85</v>
      </c>
      <c r="B19" s="15"/>
      <c r="C19" s="65"/>
      <c r="D19" s="15"/>
      <c r="E19" s="15"/>
      <c r="F19" s="66"/>
      <c r="G19" s="306">
        <f>SUM(F9:F18)+SUM(L9:L18)</f>
        <v>0</v>
      </c>
      <c r="H19" s="67" t="s">
        <v>86</v>
      </c>
      <c r="I19" s="67"/>
      <c r="J19" s="68"/>
      <c r="K19" s="68"/>
      <c r="L19" s="69"/>
    </row>
    <row r="20" spans="1:12" ht="16.149999999999999" customHeight="1">
      <c r="A20" s="44"/>
      <c r="B20" s="17"/>
      <c r="C20" s="70"/>
      <c r="D20" s="17"/>
      <c r="E20" s="17"/>
      <c r="F20" s="49"/>
      <c r="G20" s="17"/>
      <c r="H20" s="17"/>
      <c r="I20" s="70"/>
      <c r="J20" s="17"/>
      <c r="K20" s="17"/>
      <c r="L20" s="71"/>
    </row>
    <row r="21" spans="1:12" ht="16.149999999999999" customHeight="1">
      <c r="A21" s="50" t="s">
        <v>436</v>
      </c>
      <c r="B21" s="46"/>
      <c r="C21" s="72"/>
      <c r="D21" s="51" t="s">
        <v>87</v>
      </c>
      <c r="E21" s="51" t="s">
        <v>88</v>
      </c>
      <c r="F21" s="51" t="s">
        <v>89</v>
      </c>
      <c r="G21" s="51" t="s">
        <v>90</v>
      </c>
      <c r="I21" s="6" t="s">
        <v>444</v>
      </c>
      <c r="L21" s="35"/>
    </row>
    <row r="22" spans="1:12" ht="16.149999999999999" customHeight="1">
      <c r="A22" s="55" t="s">
        <v>489</v>
      </c>
      <c r="B22" s="56"/>
      <c r="C22" s="73"/>
      <c r="D22" s="57" t="s">
        <v>91</v>
      </c>
      <c r="E22" s="57" t="s">
        <v>92</v>
      </c>
      <c r="F22" s="57" t="s">
        <v>93</v>
      </c>
      <c r="G22" s="57" t="s">
        <v>94</v>
      </c>
      <c r="I22" s="1" t="s">
        <v>95</v>
      </c>
      <c r="K22" s="74"/>
      <c r="L22" s="308">
        <f>G19+G23</f>
        <v>0</v>
      </c>
    </row>
    <row r="23" spans="1:12" ht="17.100000000000001" customHeight="1">
      <c r="A23" s="417"/>
      <c r="B23" s="334"/>
      <c r="C23" s="391"/>
      <c r="D23" s="61">
        <v>0</v>
      </c>
      <c r="E23" s="62"/>
      <c r="F23" s="62"/>
      <c r="G23" s="307">
        <f>IF(D23&gt;0,ROUND(D23*E23*F23,0),0)</f>
        <v>0</v>
      </c>
      <c r="H23" s="24"/>
      <c r="I23" s="24"/>
      <c r="J23" s="24"/>
      <c r="K23" s="75"/>
      <c r="L23" s="76"/>
    </row>
    <row r="24" spans="1:12" ht="16.149999999999999" customHeight="1">
      <c r="A24" s="17"/>
      <c r="B24" s="17"/>
      <c r="C24" s="17"/>
      <c r="D24" s="70"/>
      <c r="E24" s="17"/>
      <c r="F24" s="17"/>
      <c r="G24" s="77"/>
      <c r="K24" s="74"/>
      <c r="L24" s="78"/>
    </row>
    <row r="25" spans="1:12" ht="17.100000000000001" customHeight="1">
      <c r="A25" s="79" t="s">
        <v>96</v>
      </c>
      <c r="B25" s="16"/>
      <c r="C25" s="80" t="s">
        <v>97</v>
      </c>
      <c r="D25" s="16"/>
      <c r="E25" s="81" t="s">
        <v>98</v>
      </c>
      <c r="F25" s="82"/>
      <c r="G25" s="109">
        <v>0</v>
      </c>
      <c r="H25" s="83"/>
      <c r="I25" s="16" t="s">
        <v>100</v>
      </c>
      <c r="J25" s="16"/>
      <c r="K25" s="16"/>
      <c r="L25" s="82"/>
    </row>
    <row r="26" spans="1:12" ht="16.149999999999999" customHeight="1">
      <c r="E26" s="74"/>
      <c r="F26" s="84"/>
      <c r="K26" s="74"/>
      <c r="L26" s="78"/>
    </row>
    <row r="27" spans="1:12" ht="16.149999999999999" customHeight="1">
      <c r="A27" s="85" t="s">
        <v>101</v>
      </c>
      <c r="B27" s="29"/>
      <c r="C27" s="85" t="s">
        <v>490</v>
      </c>
      <c r="D27" s="19"/>
      <c r="E27" s="86"/>
      <c r="F27" s="87"/>
      <c r="G27" s="48"/>
      <c r="H27" s="88" t="s">
        <v>102</v>
      </c>
      <c r="I27" s="28"/>
      <c r="J27" s="28"/>
      <c r="K27" s="89"/>
      <c r="L27" s="90"/>
    </row>
    <row r="28" spans="1:12" ht="16.149999999999999" customHeight="1">
      <c r="A28" s="55" t="s">
        <v>489</v>
      </c>
      <c r="B28" s="73"/>
      <c r="C28" s="55" t="s">
        <v>437</v>
      </c>
      <c r="D28" s="24"/>
      <c r="E28" s="43"/>
      <c r="F28" s="57" t="s">
        <v>103</v>
      </c>
      <c r="G28" s="57" t="s">
        <v>104</v>
      </c>
      <c r="H28" s="57" t="s">
        <v>105</v>
      </c>
      <c r="I28" s="58" t="s">
        <v>106</v>
      </c>
      <c r="J28" s="34"/>
      <c r="L28" s="35"/>
    </row>
    <row r="29" spans="1:12" ht="17.100000000000001" customHeight="1">
      <c r="A29" s="417"/>
      <c r="B29" s="391"/>
      <c r="C29" s="417"/>
      <c r="D29" s="334"/>
      <c r="E29" s="391"/>
      <c r="F29" s="61">
        <v>0</v>
      </c>
      <c r="G29" s="304"/>
      <c r="H29" s="304"/>
      <c r="I29" s="309">
        <f>IF(F29&gt;0,ROUND(F29*G29*H29,0),0)</f>
        <v>0</v>
      </c>
      <c r="J29" s="91" t="s">
        <v>107</v>
      </c>
      <c r="K29" s="92" t="s">
        <v>108</v>
      </c>
      <c r="L29" s="35"/>
    </row>
    <row r="30" spans="1:12" ht="17.100000000000001" customHeight="1">
      <c r="A30" s="417" t="s">
        <v>109</v>
      </c>
      <c r="B30" s="391"/>
      <c r="C30" s="417"/>
      <c r="D30" s="334"/>
      <c r="E30" s="391"/>
      <c r="F30" s="61">
        <v>0</v>
      </c>
      <c r="G30" s="304"/>
      <c r="H30" s="304"/>
      <c r="I30" s="309">
        <f>IF(F30&gt;0,ROUND(F30*G30*H30,0),0)</f>
        <v>0</v>
      </c>
      <c r="J30" s="34"/>
      <c r="K30" s="1" t="s">
        <v>110</v>
      </c>
      <c r="L30" s="35"/>
    </row>
    <row r="31" spans="1:12" ht="17.100000000000001" customHeight="1">
      <c r="A31" s="417" t="s">
        <v>111</v>
      </c>
      <c r="B31" s="391"/>
      <c r="C31" s="417"/>
      <c r="D31" s="334"/>
      <c r="E31" s="391"/>
      <c r="F31" s="61">
        <v>0</v>
      </c>
      <c r="G31" s="305"/>
      <c r="H31" s="305"/>
      <c r="I31" s="309">
        <f>IF(F31&gt;0,ROUND(F31*G31*H31,0),0)</f>
        <v>0</v>
      </c>
      <c r="J31" s="34"/>
      <c r="K31" s="1" t="s">
        <v>112</v>
      </c>
      <c r="L31" s="35"/>
    </row>
    <row r="32" spans="1:12" ht="17.100000000000001" customHeight="1">
      <c r="A32" s="417"/>
      <c r="B32" s="391"/>
      <c r="C32" s="417"/>
      <c r="D32" s="334"/>
      <c r="E32" s="391"/>
      <c r="F32" s="61">
        <v>0</v>
      </c>
      <c r="G32" s="62"/>
      <c r="H32" s="62"/>
      <c r="I32" s="309">
        <f>IF(F32&gt;0,ROUND(F32*G32*H32,0),0)</f>
        <v>0</v>
      </c>
      <c r="J32" s="34"/>
      <c r="K32" s="1" t="s">
        <v>113</v>
      </c>
      <c r="L32" s="308">
        <f>I34+I37+SUM(I29:I33)</f>
        <v>0</v>
      </c>
    </row>
    <row r="33" spans="1:12" ht="17.100000000000001" customHeight="1">
      <c r="A33" s="417"/>
      <c r="B33" s="391"/>
      <c r="C33" s="417"/>
      <c r="D33" s="334"/>
      <c r="E33" s="391"/>
      <c r="F33" s="61">
        <v>0</v>
      </c>
      <c r="G33" s="62"/>
      <c r="H33" s="62"/>
      <c r="I33" s="309">
        <f>IF(F33&gt;0,ROUND(F33*G33*H33,0),0)</f>
        <v>0</v>
      </c>
      <c r="J33" s="93"/>
      <c r="L33" s="35"/>
    </row>
    <row r="34" spans="1:12" ht="17.100000000000001" customHeight="1">
      <c r="A34" s="94" t="s">
        <v>114</v>
      </c>
      <c r="B34" s="95"/>
      <c r="C34" s="95"/>
      <c r="D34" s="96" t="s">
        <v>438</v>
      </c>
      <c r="E34" s="95"/>
      <c r="F34" s="95"/>
      <c r="G34" s="97" t="s">
        <v>115</v>
      </c>
      <c r="H34" s="82"/>
      <c r="I34" s="98">
        <v>0</v>
      </c>
      <c r="J34" s="99" t="s">
        <v>116</v>
      </c>
      <c r="L34" s="35"/>
    </row>
    <row r="35" spans="1:12" ht="10.9" customHeight="1">
      <c r="J35" s="34"/>
      <c r="L35" s="35"/>
    </row>
    <row r="36" spans="1:12" ht="15.6" customHeight="1">
      <c r="A36" s="28"/>
      <c r="B36" s="19"/>
      <c r="C36" s="19"/>
      <c r="D36" s="19"/>
      <c r="E36" s="19"/>
      <c r="F36" s="19"/>
      <c r="G36" s="19"/>
      <c r="H36" s="19"/>
      <c r="I36" s="28"/>
      <c r="J36" s="34"/>
      <c r="K36" s="2" t="s">
        <v>117</v>
      </c>
      <c r="L36" s="35"/>
    </row>
    <row r="37" spans="1:12" ht="17.100000000000001" customHeight="1">
      <c r="A37" s="100" t="s">
        <v>443</v>
      </c>
      <c r="B37" s="24"/>
      <c r="C37" s="24"/>
      <c r="D37" s="24"/>
      <c r="E37" s="24"/>
      <c r="F37" s="24"/>
      <c r="G37" s="24"/>
      <c r="H37" s="24"/>
      <c r="I37" s="109">
        <v>0</v>
      </c>
      <c r="J37" s="42"/>
      <c r="K37" s="101" t="s">
        <v>118</v>
      </c>
      <c r="L37" s="248" t="s">
        <v>8</v>
      </c>
    </row>
  </sheetData>
  <sheetProtection sheet="1" objects="1" scenarios="1"/>
  <customSheetViews>
    <customSheetView guid="{A3053569-ACC5-421A-98FE-10F2142DE623}" showGridLines="0" fitToPage="1">
      <selection activeCell="A2" sqref="A2"/>
      <colBreaks count="1" manualBreakCount="1">
        <brk id="12" max="1048575" man="1"/>
      </colBreaks>
      <pageMargins left="0.78749999999999998" right="0.78749999999999998" top="0.57986111100000004" bottom="0.35972222199999998" header="0.5" footer="0.5"/>
      <pageSetup scale="79" fitToHeight="0" orientation="landscape" horizontalDpi="300" verticalDpi="300" r:id="rId1"/>
      <headerFooter alignWithMargins="0">
        <oddHeader>&amp;L&amp;"Arial,Bold"&amp;11SUMMER DAY PROGRAMS</oddHeader>
      </headerFooter>
    </customSheetView>
  </customSheetViews>
  <mergeCells count="35">
    <mergeCell ref="A33:B33"/>
    <mergeCell ref="C29:E29"/>
    <mergeCell ref="C30:E30"/>
    <mergeCell ref="C31:E31"/>
    <mergeCell ref="C32:E32"/>
    <mergeCell ref="C33:E33"/>
    <mergeCell ref="A32:B32"/>
    <mergeCell ref="A29:B29"/>
    <mergeCell ref="A30:B30"/>
    <mergeCell ref="A31:B31"/>
    <mergeCell ref="G13:H13"/>
    <mergeCell ref="G14:H14"/>
    <mergeCell ref="G18:H18"/>
    <mergeCell ref="A23:C23"/>
    <mergeCell ref="A14:B14"/>
    <mergeCell ref="A15:B15"/>
    <mergeCell ref="A16:B16"/>
    <mergeCell ref="A17:B17"/>
    <mergeCell ref="A18:B18"/>
    <mergeCell ref="G15:H15"/>
    <mergeCell ref="A13:B13"/>
    <mergeCell ref="G16:H16"/>
    <mergeCell ref="G17:H17"/>
    <mergeCell ref="A12:B12"/>
    <mergeCell ref="G9:H9"/>
    <mergeCell ref="G10:H10"/>
    <mergeCell ref="G11:H11"/>
    <mergeCell ref="G12:H12"/>
    <mergeCell ref="A1:L1"/>
    <mergeCell ref="J5:K5"/>
    <mergeCell ref="A9:B9"/>
    <mergeCell ref="A10:B10"/>
    <mergeCell ref="A11:B11"/>
    <mergeCell ref="B3:F3"/>
    <mergeCell ref="B5:F5"/>
  </mergeCells>
  <phoneticPr fontId="19" type="noConversion"/>
  <pageMargins left="0.78749999999999998" right="0.78749999999999998" top="0.57986111100000004" bottom="0.35972222199999998" header="0.5" footer="0.5"/>
  <pageSetup scale="83" fitToHeight="0" orientation="landscape" horizontalDpi="300" verticalDpi="300" r:id="rId2"/>
  <headerFooter alignWithMargins="0">
    <oddHeader>&amp;L&amp;"Arial,Bold"&amp;11SUMMER DAY PROGRAMS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view="pageBreakPreview" zoomScaleNormal="100" zoomScaleSheetLayoutView="100" workbookViewId="0">
      <selection activeCell="J8" sqref="J8"/>
    </sheetView>
  </sheetViews>
  <sheetFormatPr defaultColWidth="9" defaultRowHeight="12.75"/>
  <cols>
    <col min="1" max="1" width="4" style="1" customWidth="1"/>
    <col min="2" max="2" width="26.7109375" style="1" customWidth="1"/>
    <col min="3" max="3" width="10.42578125" style="1" customWidth="1"/>
    <col min="4" max="4" width="18.7109375" style="1" customWidth="1"/>
    <col min="5" max="5" width="4.7109375" style="1" customWidth="1"/>
    <col min="6" max="6" width="18.7109375" style="1" customWidth="1"/>
    <col min="7" max="7" width="4.7109375" style="1" customWidth="1"/>
    <col min="8" max="8" width="18.7109375" style="1" customWidth="1"/>
    <col min="9" max="9" width="4.7109375" style="1" customWidth="1"/>
    <col min="10" max="10" width="18.7109375" style="1" customWidth="1"/>
    <col min="11" max="11" width="11.7109375" style="1" customWidth="1"/>
    <col min="12" max="12" width="10" style="1" customWidth="1"/>
    <col min="13" max="15" width="13.5703125" style="1" customWidth="1"/>
    <col min="16" max="16" width="17.42578125" style="1" customWidth="1"/>
    <col min="17" max="16384" width="9" style="1"/>
  </cols>
  <sheetData>
    <row r="1" spans="1:17" ht="15.75">
      <c r="A1" s="384" t="s">
        <v>119</v>
      </c>
      <c r="B1" s="385"/>
      <c r="C1" s="385"/>
      <c r="D1" s="385"/>
      <c r="E1" s="385"/>
      <c r="F1" s="385"/>
      <c r="G1" s="385"/>
      <c r="H1" s="385"/>
      <c r="I1" s="385"/>
      <c r="J1" s="385"/>
      <c r="L1" s="21"/>
      <c r="Q1" s="6"/>
    </row>
    <row r="2" spans="1:17" ht="20.45" customHeight="1">
      <c r="A2" s="310"/>
      <c r="B2" s="268"/>
      <c r="C2" s="268"/>
      <c r="D2" s="268"/>
      <c r="E2" s="268"/>
      <c r="F2" s="268"/>
      <c r="G2" s="268"/>
      <c r="H2" s="311" t="s">
        <v>448</v>
      </c>
      <c r="I2" s="287"/>
      <c r="J2" s="269">
        <f>cover!N4</f>
        <v>0</v>
      </c>
    </row>
    <row r="3" spans="1:17" ht="19.5" customHeight="1">
      <c r="A3" s="268"/>
      <c r="B3" s="299" t="s">
        <v>491</v>
      </c>
      <c r="C3" s="386">
        <f>cover!B6</f>
        <v>0</v>
      </c>
      <c r="D3" s="386"/>
      <c r="E3" s="386"/>
      <c r="F3" s="386"/>
      <c r="G3" s="386"/>
      <c r="H3" s="292" t="s">
        <v>120</v>
      </c>
      <c r="I3" s="268"/>
      <c r="J3" s="312">
        <f>cover!M6</f>
        <v>0</v>
      </c>
    </row>
    <row r="4" spans="1:17">
      <c r="A4" s="268"/>
      <c r="B4" s="268"/>
      <c r="C4" s="268"/>
      <c r="D4" s="268"/>
      <c r="E4" s="268"/>
      <c r="F4" s="268"/>
      <c r="G4" s="268"/>
      <c r="H4" s="268"/>
      <c r="I4" s="268"/>
      <c r="J4" s="299"/>
    </row>
    <row r="5" spans="1:17">
      <c r="A5" s="268"/>
      <c r="B5" s="290" t="s">
        <v>121</v>
      </c>
      <c r="C5" s="386">
        <f>cover!B12</f>
        <v>0</v>
      </c>
      <c r="D5" s="386"/>
      <c r="E5" s="386"/>
      <c r="F5" s="386"/>
      <c r="G5" s="386"/>
      <c r="H5" s="298" t="s">
        <v>457</v>
      </c>
      <c r="I5" s="268"/>
      <c r="J5" s="313">
        <f>cover!M12</f>
        <v>0</v>
      </c>
      <c r="N5" s="25" t="s">
        <v>122</v>
      </c>
      <c r="O5" s="25"/>
      <c r="P5" s="25"/>
    </row>
    <row r="6" spans="1:17" ht="22.15" customHeight="1">
      <c r="A6" s="268"/>
      <c r="B6" s="314"/>
      <c r="C6" s="314"/>
      <c r="D6" s="285"/>
      <c r="E6" s="285"/>
      <c r="F6" s="285"/>
      <c r="G6" s="285"/>
      <c r="H6" s="285"/>
      <c r="I6" s="285"/>
      <c r="J6" s="268"/>
    </row>
    <row r="7" spans="1:17" ht="13.9" customHeight="1">
      <c r="A7" s="85" t="s">
        <v>123</v>
      </c>
      <c r="B7" s="19"/>
      <c r="C7" s="102"/>
      <c r="D7" s="196" t="s">
        <v>508</v>
      </c>
      <c r="E7" s="103"/>
      <c r="F7" s="196" t="s">
        <v>509</v>
      </c>
      <c r="G7" s="103"/>
      <c r="H7" s="196" t="s">
        <v>510</v>
      </c>
      <c r="I7" s="103"/>
      <c r="J7" s="202" t="s">
        <v>511</v>
      </c>
    </row>
    <row r="8" spans="1:17" ht="11.45" customHeight="1">
      <c r="A8" s="34"/>
      <c r="C8" s="35"/>
      <c r="D8" s="34"/>
      <c r="E8" s="35"/>
      <c r="F8" s="34"/>
      <c r="G8" s="35"/>
      <c r="H8" s="34"/>
      <c r="I8" s="35"/>
      <c r="J8" s="105"/>
    </row>
    <row r="9" spans="1:17">
      <c r="A9" s="106" t="s">
        <v>124</v>
      </c>
      <c r="C9" s="35"/>
      <c r="D9" s="34"/>
      <c r="E9" s="35"/>
      <c r="F9" s="34"/>
      <c r="G9" s="35"/>
      <c r="H9" s="107" t="s">
        <v>125</v>
      </c>
      <c r="I9" s="35"/>
      <c r="J9" s="105"/>
    </row>
    <row r="10" spans="1:17" ht="15.6" customHeight="1">
      <c r="A10" s="108" t="s">
        <v>126</v>
      </c>
      <c r="C10" s="35"/>
      <c r="D10" s="109" t="s">
        <v>99</v>
      </c>
      <c r="E10" s="38"/>
      <c r="F10" s="109" t="s">
        <v>127</v>
      </c>
      <c r="G10" s="38"/>
      <c r="H10" s="109" t="s">
        <v>128</v>
      </c>
      <c r="I10" s="38"/>
      <c r="J10" s="315" t="s">
        <v>129</v>
      </c>
    </row>
    <row r="11" spans="1:17" ht="15.6" customHeight="1">
      <c r="A11" s="206" t="s">
        <v>430</v>
      </c>
      <c r="C11" s="35"/>
      <c r="D11" s="109" t="s">
        <v>99</v>
      </c>
      <c r="E11" s="38"/>
      <c r="F11" s="109" t="s">
        <v>99</v>
      </c>
      <c r="G11" s="38"/>
      <c r="H11" s="109" t="s">
        <v>99</v>
      </c>
      <c r="I11" s="38"/>
      <c r="J11" s="315" t="s">
        <v>99</v>
      </c>
    </row>
    <row r="12" spans="1:17" ht="16.149999999999999" customHeight="1">
      <c r="A12" s="34"/>
      <c r="B12" s="212" t="s">
        <v>431</v>
      </c>
      <c r="C12" s="35"/>
      <c r="D12" s="109" t="s">
        <v>99</v>
      </c>
      <c r="E12" s="38"/>
      <c r="F12" s="110" t="s">
        <v>99</v>
      </c>
      <c r="G12" s="38"/>
      <c r="H12" s="110" t="s">
        <v>99</v>
      </c>
      <c r="I12" s="38"/>
      <c r="J12" s="315" t="s">
        <v>130</v>
      </c>
    </row>
    <row r="13" spans="1:17" ht="16.149999999999999" customHeight="1">
      <c r="A13" s="34"/>
      <c r="B13" s="212" t="s">
        <v>432</v>
      </c>
      <c r="C13" s="35"/>
      <c r="D13" s="109" t="s">
        <v>99</v>
      </c>
      <c r="E13" s="38"/>
      <c r="F13" s="110" t="s">
        <v>131</v>
      </c>
      <c r="G13" s="38"/>
      <c r="H13" s="110" t="s">
        <v>132</v>
      </c>
      <c r="I13" s="38"/>
      <c r="J13" s="316" t="s">
        <v>133</v>
      </c>
    </row>
    <row r="14" spans="1:17" ht="16.149999999999999" customHeight="1">
      <c r="A14" s="36"/>
      <c r="B14" s="200" t="s">
        <v>433</v>
      </c>
      <c r="C14" s="35"/>
      <c r="D14" s="109" t="s">
        <v>99</v>
      </c>
      <c r="E14" s="38"/>
      <c r="F14" s="110" t="s">
        <v>134</v>
      </c>
      <c r="G14" s="38"/>
      <c r="H14" s="110" t="s">
        <v>135</v>
      </c>
      <c r="I14" s="38"/>
      <c r="J14" s="316" t="s">
        <v>136</v>
      </c>
    </row>
    <row r="15" spans="1:17" ht="16.149999999999999" customHeight="1">
      <c r="A15" s="34" t="s">
        <v>137</v>
      </c>
      <c r="C15" s="35"/>
      <c r="D15" s="109" t="s">
        <v>99</v>
      </c>
      <c r="E15" s="38"/>
      <c r="F15" s="110" t="s">
        <v>138</v>
      </c>
      <c r="G15" s="38"/>
      <c r="H15" s="110" t="s">
        <v>139</v>
      </c>
      <c r="I15" s="38"/>
      <c r="J15" s="316" t="s">
        <v>140</v>
      </c>
    </row>
    <row r="16" spans="1:17" ht="16.149999999999999" customHeight="1">
      <c r="A16" s="111" t="s">
        <v>141</v>
      </c>
      <c r="B16" s="200" t="s">
        <v>429</v>
      </c>
      <c r="C16" s="35"/>
      <c r="D16" s="109" t="s">
        <v>99</v>
      </c>
      <c r="E16" s="38"/>
      <c r="F16" s="109" t="s">
        <v>142</v>
      </c>
      <c r="G16" s="38"/>
      <c r="H16" s="109" t="s">
        <v>143</v>
      </c>
      <c r="I16" s="38"/>
      <c r="J16" s="315" t="s">
        <v>144</v>
      </c>
    </row>
    <row r="17" spans="1:11" ht="13.15" customHeight="1">
      <c r="A17" s="34"/>
      <c r="B17" s="112"/>
      <c r="C17" s="35"/>
      <c r="D17" s="34"/>
      <c r="E17" s="35"/>
      <c r="F17" s="34"/>
      <c r="G17" s="35"/>
      <c r="H17" s="34"/>
      <c r="I17" s="35"/>
      <c r="J17" s="317"/>
    </row>
    <row r="18" spans="1:11">
      <c r="A18" s="113" t="s">
        <v>145</v>
      </c>
      <c r="B18" s="23"/>
      <c r="C18" s="35"/>
      <c r="D18" s="34"/>
      <c r="E18" s="35"/>
      <c r="F18" s="34"/>
      <c r="G18" s="35"/>
      <c r="H18" s="34"/>
      <c r="I18" s="35"/>
      <c r="J18" s="317"/>
    </row>
    <row r="19" spans="1:11" ht="15" customHeight="1">
      <c r="A19" s="44" t="s">
        <v>146</v>
      </c>
      <c r="B19" s="114"/>
      <c r="C19" s="35"/>
      <c r="D19" s="109" t="s">
        <v>147</v>
      </c>
      <c r="E19" s="35"/>
      <c r="F19" s="109" t="s">
        <v>148</v>
      </c>
      <c r="G19" s="35"/>
      <c r="H19" s="109" t="s">
        <v>149</v>
      </c>
      <c r="I19" s="35"/>
      <c r="J19" s="315" t="s">
        <v>150</v>
      </c>
    </row>
    <row r="20" spans="1:11">
      <c r="A20" s="108" t="s">
        <v>151</v>
      </c>
      <c r="C20" s="35"/>
      <c r="D20" s="109" t="s">
        <v>152</v>
      </c>
      <c r="E20" s="38"/>
      <c r="F20" s="109" t="s">
        <v>153</v>
      </c>
      <c r="G20" s="38"/>
      <c r="H20" s="109" t="s">
        <v>154</v>
      </c>
      <c r="I20" s="35"/>
      <c r="J20" s="315" t="s">
        <v>155</v>
      </c>
    </row>
    <row r="21" spans="1:11">
      <c r="A21" s="108" t="s">
        <v>156</v>
      </c>
      <c r="C21" s="35"/>
      <c r="D21" s="199" t="s">
        <v>99</v>
      </c>
      <c r="E21" s="38"/>
      <c r="F21" s="199" t="s">
        <v>99</v>
      </c>
      <c r="G21" s="38"/>
      <c r="H21" s="199" t="s">
        <v>99</v>
      </c>
      <c r="I21" s="35"/>
      <c r="J21" s="318" t="s">
        <v>99</v>
      </c>
    </row>
    <row r="22" spans="1:11" ht="16.149999999999999" customHeight="1">
      <c r="A22" s="108" t="s">
        <v>157</v>
      </c>
      <c r="C22" s="115"/>
      <c r="D22" s="109" t="s">
        <v>158</v>
      </c>
      <c r="E22" s="38"/>
      <c r="F22" s="109" t="s">
        <v>159</v>
      </c>
      <c r="G22" s="38"/>
      <c r="H22" s="109" t="s">
        <v>160</v>
      </c>
      <c r="I22" s="35"/>
      <c r="J22" s="315" t="s">
        <v>161</v>
      </c>
      <c r="K22" s="6"/>
    </row>
    <row r="23" spans="1:11" ht="16.149999999999999" customHeight="1">
      <c r="A23" s="36" t="s">
        <v>162</v>
      </c>
      <c r="C23" s="35"/>
      <c r="D23" s="116" t="s">
        <v>163</v>
      </c>
      <c r="E23" s="38"/>
      <c r="F23" s="116" t="s">
        <v>164</v>
      </c>
      <c r="G23" s="38"/>
      <c r="H23" s="116" t="s">
        <v>165</v>
      </c>
      <c r="I23" s="35"/>
      <c r="J23" s="316" t="s">
        <v>166</v>
      </c>
    </row>
    <row r="24" spans="1:11" ht="16.149999999999999" customHeight="1">
      <c r="A24" s="36" t="s">
        <v>167</v>
      </c>
      <c r="D24" s="117" t="s">
        <v>168</v>
      </c>
      <c r="E24" s="38"/>
      <c r="F24" s="117"/>
      <c r="G24" s="38"/>
      <c r="H24" s="117"/>
      <c r="I24" s="35"/>
      <c r="J24" s="319"/>
    </row>
    <row r="25" spans="1:11" ht="16.149999999999999" customHeight="1">
      <c r="A25" s="36" t="s">
        <v>169</v>
      </c>
      <c r="D25" s="109" t="s">
        <v>170</v>
      </c>
      <c r="E25" s="38"/>
      <c r="F25" s="109" t="s">
        <v>171</v>
      </c>
      <c r="G25" s="38"/>
      <c r="H25" s="109" t="s">
        <v>172</v>
      </c>
      <c r="I25" s="35"/>
      <c r="J25" s="315" t="s">
        <v>173</v>
      </c>
    </row>
    <row r="26" spans="1:11">
      <c r="A26" s="34" t="s">
        <v>174</v>
      </c>
      <c r="C26" s="35"/>
      <c r="D26" s="109" t="s">
        <v>175</v>
      </c>
      <c r="E26" s="35"/>
      <c r="F26" s="109" t="s">
        <v>176</v>
      </c>
      <c r="G26" s="35"/>
      <c r="H26" s="109" t="s">
        <v>177</v>
      </c>
      <c r="I26" s="35"/>
      <c r="J26" s="315" t="s">
        <v>178</v>
      </c>
    </row>
    <row r="27" spans="1:11">
      <c r="A27" s="34" t="s">
        <v>179</v>
      </c>
      <c r="C27" s="35"/>
      <c r="D27" s="109" t="s">
        <v>180</v>
      </c>
      <c r="E27" s="35"/>
      <c r="F27" s="109" t="s">
        <v>181</v>
      </c>
      <c r="G27" s="35"/>
      <c r="H27" s="109" t="s">
        <v>182</v>
      </c>
      <c r="I27" s="35"/>
      <c r="J27" s="315" t="s">
        <v>183</v>
      </c>
    </row>
    <row r="28" spans="1:11">
      <c r="A28" s="34" t="s">
        <v>441</v>
      </c>
      <c r="C28" s="35"/>
      <c r="D28" s="109" t="s">
        <v>184</v>
      </c>
      <c r="E28" s="35"/>
      <c r="F28" s="109" t="s">
        <v>185</v>
      </c>
      <c r="G28" s="35"/>
      <c r="H28" s="109" t="s">
        <v>186</v>
      </c>
      <c r="I28" s="35"/>
      <c r="J28" s="315" t="s">
        <v>187</v>
      </c>
    </row>
    <row r="29" spans="1:11">
      <c r="A29" s="34" t="s">
        <v>188</v>
      </c>
      <c r="C29" s="35"/>
      <c r="D29" s="109" t="s">
        <v>189</v>
      </c>
      <c r="E29" s="35"/>
      <c r="F29" s="109" t="s">
        <v>190</v>
      </c>
      <c r="G29" s="35"/>
      <c r="H29" s="109" t="s">
        <v>191</v>
      </c>
      <c r="I29" s="35"/>
      <c r="J29" s="315" t="s">
        <v>192</v>
      </c>
    </row>
    <row r="30" spans="1:11">
      <c r="A30" s="34" t="s">
        <v>193</v>
      </c>
      <c r="C30" s="35"/>
      <c r="D30" s="109" t="s">
        <v>194</v>
      </c>
      <c r="E30" s="35"/>
      <c r="F30" s="109" t="s">
        <v>195</v>
      </c>
      <c r="G30" s="35"/>
      <c r="H30" s="109" t="s">
        <v>196</v>
      </c>
      <c r="I30" s="35"/>
      <c r="J30" s="315" t="s">
        <v>197</v>
      </c>
    </row>
    <row r="31" spans="1:11">
      <c r="A31" s="207" t="s">
        <v>198</v>
      </c>
      <c r="B31" s="161"/>
      <c r="C31" s="161"/>
      <c r="D31" s="208" t="s">
        <v>199</v>
      </c>
      <c r="E31" s="209"/>
      <c r="F31" s="208"/>
      <c r="G31" s="209"/>
      <c r="H31" s="208"/>
      <c r="I31" s="35"/>
      <c r="J31" s="317"/>
    </row>
    <row r="32" spans="1:11">
      <c r="A32" s="207"/>
      <c r="B32" s="161"/>
      <c r="C32" s="161"/>
      <c r="D32" s="34"/>
      <c r="E32" s="35"/>
      <c r="F32" s="34"/>
      <c r="G32" s="35"/>
      <c r="H32" s="34"/>
      <c r="I32" s="35"/>
      <c r="J32" s="317"/>
    </row>
    <row r="33" spans="1:10" ht="15">
      <c r="A33" s="118" t="s">
        <v>200</v>
      </c>
      <c r="C33" s="119"/>
      <c r="D33" s="320">
        <f>ROUND(SUM(D10:D31),0)</f>
        <v>0</v>
      </c>
      <c r="E33" s="35"/>
      <c r="F33" s="320">
        <f>ROUND(SUM(F10:F31),0)</f>
        <v>0</v>
      </c>
      <c r="G33" s="35"/>
      <c r="H33" s="320">
        <f>ROUND(SUM(H10:H31),0)</f>
        <v>0</v>
      </c>
      <c r="I33" s="35"/>
      <c r="J33" s="315" t="s">
        <v>201</v>
      </c>
    </row>
    <row r="34" spans="1:10">
      <c r="A34" s="42"/>
      <c r="B34" s="120"/>
      <c r="C34" s="121"/>
      <c r="D34" s="122"/>
      <c r="E34" s="121"/>
      <c r="F34" s="42"/>
      <c r="G34" s="43"/>
      <c r="H34" s="122"/>
      <c r="I34" s="121"/>
      <c r="J34" s="123"/>
    </row>
    <row r="35" spans="1:10">
      <c r="C35" s="26"/>
      <c r="D35" s="124" t="s">
        <v>202</v>
      </c>
      <c r="E35" s="26"/>
      <c r="H35" s="26"/>
      <c r="I35" s="26"/>
      <c r="J35" s="9" t="s">
        <v>456</v>
      </c>
    </row>
  </sheetData>
  <sheetProtection sheet="1" objects="1" scenarios="1"/>
  <customSheetViews>
    <customSheetView guid="{A3053569-ACC5-421A-98FE-10F2142DE623}" showGridLines="0" fitToPage="1">
      <selection activeCell="A2" sqref="A2"/>
      <pageMargins left="0.78749999999999998" right="0.78749999999999998" top="0.57986111100000004" bottom="0.35972222199999998" header="0.5" footer="0.5"/>
      <pageSetup scale="96" fitToHeight="0" orientation="landscape" horizontalDpi="300" verticalDpi="300" r:id="rId1"/>
      <headerFooter alignWithMargins="0">
        <oddHeader>&amp;L&amp;"Arial,Bold"&amp;11SUMMER DAY PROGRAMS&amp;R&amp;"Arial,Bold"&amp;11Budget Year 2016</oddHeader>
      </headerFooter>
    </customSheetView>
  </customSheetViews>
  <mergeCells count="3">
    <mergeCell ref="C3:G3"/>
    <mergeCell ref="C5:G5"/>
    <mergeCell ref="A1:J1"/>
  </mergeCells>
  <phoneticPr fontId="19" type="noConversion"/>
  <pageMargins left="0.78740157480314965" right="0.78740157480314965" top="0.59055118110236227" bottom="0.35433070866141736" header="0.51181102362204722" footer="0.51181102362204722"/>
  <pageSetup scale="94" fitToHeight="0" orientation="landscape" horizontalDpi="300" verticalDpi="300" r:id="rId2"/>
  <headerFooter alignWithMargins="0">
    <oddHeader>&amp;L&amp;"Arial,Bold"&amp;11SUMMER DAY PROGRAMS</oddHead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Ruler="0" zoomScaleNormal="100" zoomScaleSheetLayoutView="85" workbookViewId="0">
      <selection activeCell="H10" sqref="H10:J10"/>
    </sheetView>
  </sheetViews>
  <sheetFormatPr defaultColWidth="9" defaultRowHeight="12.75"/>
  <cols>
    <col min="1" max="1" width="23.42578125" style="1" customWidth="1"/>
    <col min="2" max="4" width="12.85546875" style="1" customWidth="1"/>
    <col min="5" max="6" width="9.7109375" style="1" customWidth="1"/>
    <col min="7" max="7" width="9" style="1" customWidth="1"/>
    <col min="8" max="8" width="14.5703125" style="1" customWidth="1"/>
    <col min="9" max="10" width="9.7109375" style="1" customWidth="1"/>
    <col min="11" max="16384" width="9" style="1"/>
  </cols>
  <sheetData>
    <row r="1" spans="1:10" ht="15.75">
      <c r="A1" s="384" t="s">
        <v>439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5.75">
      <c r="A2" s="310"/>
      <c r="B2" s="268"/>
      <c r="C2" s="268"/>
      <c r="D2" s="321"/>
      <c r="E2" s="268"/>
      <c r="F2" s="268"/>
      <c r="G2" s="268"/>
      <c r="H2" s="287" t="s">
        <v>448</v>
      </c>
      <c r="I2" s="322">
        <f>cover!N4</f>
        <v>0</v>
      </c>
      <c r="J2" s="268"/>
    </row>
    <row r="3" spans="1:10" ht="15" customHeight="1">
      <c r="A3" s="314" t="s">
        <v>461</v>
      </c>
      <c r="B3" s="386">
        <f>cover!B6:I6</f>
        <v>0</v>
      </c>
      <c r="C3" s="386"/>
      <c r="D3" s="386"/>
      <c r="E3" s="386"/>
      <c r="F3" s="386"/>
      <c r="G3" s="268"/>
      <c r="H3" s="298" t="s">
        <v>203</v>
      </c>
      <c r="I3" s="323">
        <f>cover!M6</f>
        <v>0</v>
      </c>
      <c r="J3" s="268"/>
    </row>
    <row r="4" spans="1:10" ht="11.25" customHeight="1">
      <c r="A4" s="285"/>
      <c r="B4" s="268"/>
      <c r="C4" s="268"/>
      <c r="D4" s="268"/>
      <c r="E4" s="268"/>
      <c r="F4" s="268"/>
      <c r="G4" s="268"/>
      <c r="H4" s="298"/>
      <c r="I4" s="324"/>
      <c r="J4" s="268"/>
    </row>
    <row r="5" spans="1:10" ht="15.75" customHeight="1">
      <c r="A5" s="314" t="s">
        <v>458</v>
      </c>
      <c r="B5" s="386">
        <f>cover!B12:I12</f>
        <v>0</v>
      </c>
      <c r="C5" s="386"/>
      <c r="D5" s="386"/>
      <c r="E5" s="386"/>
      <c r="F5" s="386"/>
      <c r="G5" s="268"/>
      <c r="H5" s="298" t="s">
        <v>457</v>
      </c>
      <c r="I5" s="323">
        <f>cover!M12</f>
        <v>0</v>
      </c>
      <c r="J5" s="268"/>
    </row>
    <row r="6" spans="1:10" ht="9" customHeight="1">
      <c r="A6" s="285"/>
      <c r="B6" s="268"/>
      <c r="C6" s="268"/>
      <c r="D6" s="321"/>
      <c r="E6" s="268"/>
      <c r="F6" s="268"/>
      <c r="G6" s="268"/>
      <c r="H6" s="298"/>
      <c r="I6" s="299"/>
      <c r="J6" s="268"/>
    </row>
    <row r="7" spans="1:10" ht="9" customHeight="1" thickBot="1">
      <c r="A7" s="268"/>
      <c r="B7" s="268"/>
      <c r="C7" s="268"/>
      <c r="D7" s="268"/>
      <c r="E7" s="268"/>
      <c r="F7" s="268"/>
      <c r="G7" s="268"/>
      <c r="H7" s="268"/>
      <c r="I7" s="268"/>
      <c r="J7" s="268"/>
    </row>
    <row r="8" spans="1:10">
      <c r="A8" s="48"/>
      <c r="B8" s="104" t="s">
        <v>204</v>
      </c>
      <c r="C8" s="104" t="s">
        <v>205</v>
      </c>
      <c r="D8" s="89" t="s">
        <v>206</v>
      </c>
      <c r="E8" s="125" t="s">
        <v>207</v>
      </c>
      <c r="F8" s="126" t="s">
        <v>208</v>
      </c>
      <c r="H8" s="127" t="s">
        <v>209</v>
      </c>
      <c r="I8" s="128" t="s">
        <v>210</v>
      </c>
      <c r="J8" s="129" t="s">
        <v>211</v>
      </c>
    </row>
    <row r="9" spans="1:10" ht="13.15" customHeight="1" thickBot="1">
      <c r="A9" s="130" t="s">
        <v>212</v>
      </c>
      <c r="B9" s="197" t="s">
        <v>508</v>
      </c>
      <c r="C9" s="197" t="s">
        <v>509</v>
      </c>
      <c r="D9" s="203" t="s">
        <v>510</v>
      </c>
      <c r="E9" s="132" t="s">
        <v>213</v>
      </c>
      <c r="F9" s="131" t="s">
        <v>214</v>
      </c>
      <c r="H9" s="204" t="s">
        <v>511</v>
      </c>
      <c r="I9" s="133" t="s">
        <v>215</v>
      </c>
      <c r="J9" s="134" t="s">
        <v>216</v>
      </c>
    </row>
    <row r="10" spans="1:10" ht="16.899999999999999" customHeight="1">
      <c r="A10" s="135" t="s">
        <v>217</v>
      </c>
      <c r="B10" s="48"/>
      <c r="D10" s="34"/>
      <c r="E10" s="34"/>
      <c r="F10" s="48"/>
      <c r="H10" s="419" t="s">
        <v>426</v>
      </c>
      <c r="I10" s="420"/>
      <c r="J10" s="421"/>
    </row>
    <row r="11" spans="1:10" ht="13.9" customHeight="1">
      <c r="A11" s="136" t="s">
        <v>218</v>
      </c>
      <c r="B11" s="105"/>
      <c r="D11" s="34"/>
      <c r="E11" s="34"/>
      <c r="F11" s="105"/>
      <c r="H11" s="137"/>
      <c r="I11" s="35"/>
      <c r="J11" s="138"/>
    </row>
    <row r="12" spans="1:10" ht="15" customHeight="1" thickBot="1">
      <c r="A12" s="139" t="s">
        <v>219</v>
      </c>
      <c r="B12" s="140">
        <f>rev!D33</f>
        <v>0</v>
      </c>
      <c r="C12" s="140">
        <f>rev!F33</f>
        <v>0</v>
      </c>
      <c r="D12" s="140">
        <f>rev!H33</f>
        <v>0</v>
      </c>
      <c r="E12" s="140" t="s">
        <v>99</v>
      </c>
      <c r="F12" s="140" t="s">
        <v>220</v>
      </c>
      <c r="H12" s="141" t="str">
        <f>rev!J33</f>
        <v>$</v>
      </c>
      <c r="I12" s="142" t="s">
        <v>221</v>
      </c>
      <c r="J12" s="143" t="s">
        <v>222</v>
      </c>
    </row>
    <row r="13" spans="1:10" ht="10.15" customHeight="1" thickTop="1">
      <c r="A13" s="144"/>
      <c r="B13" s="145" t="s">
        <v>223</v>
      </c>
      <c r="C13" s="146" t="s">
        <v>224</v>
      </c>
      <c r="D13" s="145"/>
      <c r="E13" s="147" t="s">
        <v>225</v>
      </c>
      <c r="F13" s="147"/>
      <c r="H13" s="148" t="s">
        <v>226</v>
      </c>
      <c r="I13" s="149" t="s">
        <v>227</v>
      </c>
      <c r="J13" s="150" t="s">
        <v>228</v>
      </c>
    </row>
    <row r="14" spans="1:10" ht="12.75" customHeight="1">
      <c r="A14" s="107" t="s">
        <v>229</v>
      </c>
      <c r="B14" s="147"/>
      <c r="C14" s="26"/>
      <c r="D14" s="147"/>
      <c r="E14" s="105"/>
      <c r="F14" s="105"/>
      <c r="H14" s="151"/>
      <c r="J14" s="138"/>
    </row>
    <row r="15" spans="1:10" ht="8.4499999999999993" customHeight="1">
      <c r="A15" s="99" t="s">
        <v>230</v>
      </c>
      <c r="B15" s="147"/>
      <c r="C15" s="26"/>
      <c r="D15" s="147"/>
      <c r="E15" s="105"/>
      <c r="F15" s="105"/>
      <c r="H15" s="151"/>
      <c r="J15" s="138"/>
    </row>
    <row r="16" spans="1:10" ht="15" customHeight="1">
      <c r="A16" s="205" t="s">
        <v>427</v>
      </c>
      <c r="B16" s="153" t="s">
        <v>99</v>
      </c>
      <c r="C16" s="153" t="s">
        <v>99</v>
      </c>
      <c r="D16" s="154">
        <f>staff!L22</f>
        <v>0</v>
      </c>
      <c r="E16" s="155" t="s">
        <v>231</v>
      </c>
      <c r="F16" s="155" t="s">
        <v>232</v>
      </c>
      <c r="H16" s="156" t="s">
        <v>233</v>
      </c>
      <c r="I16" s="157" t="s">
        <v>234</v>
      </c>
      <c r="J16" s="158" t="s">
        <v>235</v>
      </c>
    </row>
    <row r="17" spans="1:10" ht="15" customHeight="1">
      <c r="A17" s="152" t="s">
        <v>236</v>
      </c>
      <c r="B17" s="153" t="s">
        <v>237</v>
      </c>
      <c r="C17" s="153" t="s">
        <v>238</v>
      </c>
      <c r="D17" s="159">
        <f>staff!G25</f>
        <v>0</v>
      </c>
      <c r="E17" s="155" t="s">
        <v>239</v>
      </c>
      <c r="F17" s="155" t="s">
        <v>240</v>
      </c>
      <c r="H17" s="156" t="s">
        <v>241</v>
      </c>
      <c r="I17" s="157" t="s">
        <v>242</v>
      </c>
      <c r="J17" s="158" t="s">
        <v>243</v>
      </c>
    </row>
    <row r="18" spans="1:10" ht="15" customHeight="1">
      <c r="A18" s="205" t="s">
        <v>428</v>
      </c>
      <c r="B18" s="153" t="s">
        <v>244</v>
      </c>
      <c r="C18" s="153" t="s">
        <v>245</v>
      </c>
      <c r="D18" s="159">
        <f>staff!L32</f>
        <v>0</v>
      </c>
      <c r="E18" s="155" t="s">
        <v>246</v>
      </c>
      <c r="F18" s="155" t="s">
        <v>247</v>
      </c>
      <c r="H18" s="156" t="s">
        <v>248</v>
      </c>
      <c r="I18" s="157" t="s">
        <v>249</v>
      </c>
      <c r="J18" s="158" t="s">
        <v>250</v>
      </c>
    </row>
    <row r="19" spans="1:10" ht="15" customHeight="1">
      <c r="A19" s="152" t="s">
        <v>251</v>
      </c>
      <c r="B19" s="153" t="s">
        <v>252</v>
      </c>
      <c r="C19" s="153" t="s">
        <v>253</v>
      </c>
      <c r="D19" s="153" t="s">
        <v>99</v>
      </c>
      <c r="E19" s="155" t="s">
        <v>254</v>
      </c>
      <c r="F19" s="155" t="s">
        <v>255</v>
      </c>
      <c r="H19" s="156" t="s">
        <v>256</v>
      </c>
      <c r="I19" s="157" t="s">
        <v>257</v>
      </c>
      <c r="J19" s="158" t="s">
        <v>258</v>
      </c>
    </row>
    <row r="20" spans="1:10" ht="15" customHeight="1">
      <c r="A20" s="152" t="s">
        <v>259</v>
      </c>
      <c r="B20" s="153" t="s">
        <v>260</v>
      </c>
      <c r="C20" s="153" t="s">
        <v>261</v>
      </c>
      <c r="D20" s="153" t="s">
        <v>99</v>
      </c>
      <c r="E20" s="155" t="s">
        <v>262</v>
      </c>
      <c r="F20" s="155" t="s">
        <v>263</v>
      </c>
      <c r="H20" s="156" t="s">
        <v>264</v>
      </c>
      <c r="I20" s="157" t="s">
        <v>265</v>
      </c>
      <c r="J20" s="158" t="s">
        <v>266</v>
      </c>
    </row>
    <row r="21" spans="1:10" ht="15" customHeight="1">
      <c r="A21" s="152" t="s">
        <v>267</v>
      </c>
      <c r="B21" s="153" t="s">
        <v>268</v>
      </c>
      <c r="C21" s="153" t="s">
        <v>269</v>
      </c>
      <c r="D21" s="153" t="s">
        <v>99</v>
      </c>
      <c r="E21" s="155" t="s">
        <v>270</v>
      </c>
      <c r="F21" s="155" t="s">
        <v>271</v>
      </c>
      <c r="H21" s="156" t="s">
        <v>272</v>
      </c>
      <c r="I21" s="157" t="s">
        <v>273</v>
      </c>
      <c r="J21" s="158" t="s">
        <v>274</v>
      </c>
    </row>
    <row r="22" spans="1:10" ht="15" customHeight="1">
      <c r="A22" s="152" t="s">
        <v>275</v>
      </c>
      <c r="B22" s="153" t="s">
        <v>276</v>
      </c>
      <c r="C22" s="153" t="s">
        <v>277</v>
      </c>
      <c r="D22" s="153" t="s">
        <v>99</v>
      </c>
      <c r="E22" s="155" t="s">
        <v>278</v>
      </c>
      <c r="F22" s="155" t="s">
        <v>279</v>
      </c>
      <c r="G22" s="7"/>
      <c r="H22" s="156" t="s">
        <v>280</v>
      </c>
      <c r="I22" s="157" t="s">
        <v>281</v>
      </c>
      <c r="J22" s="158" t="s">
        <v>282</v>
      </c>
    </row>
    <row r="23" spans="1:10" s="161" customFormat="1" ht="15" customHeight="1">
      <c r="A23" s="152" t="s">
        <v>283</v>
      </c>
      <c r="B23" s="153" t="s">
        <v>284</v>
      </c>
      <c r="C23" s="153" t="s">
        <v>285</v>
      </c>
      <c r="D23" s="153" t="s">
        <v>99</v>
      </c>
      <c r="E23" s="155" t="s">
        <v>286</v>
      </c>
      <c r="F23" s="155" t="s">
        <v>287</v>
      </c>
      <c r="G23" s="160"/>
      <c r="H23" s="156" t="s">
        <v>288</v>
      </c>
      <c r="I23" s="157" t="s">
        <v>289</v>
      </c>
      <c r="J23" s="158" t="s">
        <v>290</v>
      </c>
    </row>
    <row r="24" spans="1:10" s="161" customFormat="1" ht="15" customHeight="1">
      <c r="A24" s="152" t="s">
        <v>291</v>
      </c>
      <c r="B24" s="153" t="s">
        <v>292</v>
      </c>
      <c r="C24" s="153" t="s">
        <v>293</v>
      </c>
      <c r="D24" s="153" t="s">
        <v>294</v>
      </c>
      <c r="E24" s="155" t="s">
        <v>295</v>
      </c>
      <c r="F24" s="155" t="s">
        <v>296</v>
      </c>
      <c r="G24" s="160"/>
      <c r="H24" s="156" t="s">
        <v>297</v>
      </c>
      <c r="I24" s="157" t="s">
        <v>298</v>
      </c>
      <c r="J24" s="158" t="s">
        <v>299</v>
      </c>
    </row>
    <row r="25" spans="1:10" ht="15" customHeight="1">
      <c r="A25" s="152" t="s">
        <v>300</v>
      </c>
      <c r="B25" s="153" t="s">
        <v>301</v>
      </c>
      <c r="C25" s="153" t="s">
        <v>302</v>
      </c>
      <c r="D25" s="153" t="s">
        <v>303</v>
      </c>
      <c r="E25" s="155" t="s">
        <v>304</v>
      </c>
      <c r="F25" s="155" t="s">
        <v>305</v>
      </c>
      <c r="G25" s="7"/>
      <c r="H25" s="156" t="s">
        <v>306</v>
      </c>
      <c r="I25" s="157" t="s">
        <v>307</v>
      </c>
      <c r="J25" s="158" t="s">
        <v>308</v>
      </c>
    </row>
    <row r="26" spans="1:10" ht="15" customHeight="1">
      <c r="A26" s="152" t="s">
        <v>309</v>
      </c>
      <c r="B26" s="153" t="s">
        <v>310</v>
      </c>
      <c r="C26" s="153" t="s">
        <v>311</v>
      </c>
      <c r="D26" s="153" t="s">
        <v>312</v>
      </c>
      <c r="E26" s="155" t="s">
        <v>313</v>
      </c>
      <c r="F26" s="155" t="s">
        <v>314</v>
      </c>
      <c r="G26" s="7"/>
      <c r="H26" s="156" t="s">
        <v>315</v>
      </c>
      <c r="I26" s="157" t="s">
        <v>316</v>
      </c>
      <c r="J26" s="158" t="s">
        <v>317</v>
      </c>
    </row>
    <row r="27" spans="1:10" ht="15" customHeight="1">
      <c r="A27" s="152" t="s">
        <v>318</v>
      </c>
      <c r="B27" s="153" t="s">
        <v>319</v>
      </c>
      <c r="C27" s="153" t="s">
        <v>320</v>
      </c>
      <c r="D27" s="153" t="s">
        <v>321</v>
      </c>
      <c r="E27" s="155" t="s">
        <v>322</v>
      </c>
      <c r="F27" s="155" t="s">
        <v>323</v>
      </c>
      <c r="G27" s="7"/>
      <c r="H27" s="156" t="s">
        <v>324</v>
      </c>
      <c r="I27" s="157" t="s">
        <v>325</v>
      </c>
      <c r="J27" s="158" t="s">
        <v>326</v>
      </c>
    </row>
    <row r="28" spans="1:10" ht="15" hidden="1" customHeight="1">
      <c r="A28" s="152" t="s">
        <v>327</v>
      </c>
      <c r="B28" s="153" t="s">
        <v>328</v>
      </c>
      <c r="C28" s="153" t="s">
        <v>329</v>
      </c>
      <c r="D28" s="153" t="s">
        <v>330</v>
      </c>
      <c r="E28" s="155" t="s">
        <v>331</v>
      </c>
      <c r="F28" s="155" t="s">
        <v>332</v>
      </c>
      <c r="G28" s="7"/>
      <c r="H28" s="156" t="s">
        <v>333</v>
      </c>
      <c r="I28" s="157" t="s">
        <v>334</v>
      </c>
      <c r="J28" s="158" t="s">
        <v>335</v>
      </c>
    </row>
    <row r="29" spans="1:10" ht="15" hidden="1" customHeight="1">
      <c r="A29" s="152" t="s">
        <v>336</v>
      </c>
      <c r="B29" s="153" t="s">
        <v>337</v>
      </c>
      <c r="C29" s="153" t="s">
        <v>338</v>
      </c>
      <c r="D29" s="153" t="s">
        <v>339</v>
      </c>
      <c r="E29" s="155" t="s">
        <v>340</v>
      </c>
      <c r="F29" s="155" t="s">
        <v>341</v>
      </c>
      <c r="G29" s="7"/>
      <c r="H29" s="156" t="s">
        <v>342</v>
      </c>
      <c r="I29" s="157" t="s">
        <v>343</v>
      </c>
      <c r="J29" s="158" t="s">
        <v>344</v>
      </c>
    </row>
    <row r="30" spans="1:10" ht="15" customHeight="1">
      <c r="A30" s="152" t="s">
        <v>442</v>
      </c>
      <c r="B30" s="153" t="s">
        <v>345</v>
      </c>
      <c r="C30" s="153" t="s">
        <v>346</v>
      </c>
      <c r="D30" s="153" t="s">
        <v>347</v>
      </c>
      <c r="E30" s="155" t="s">
        <v>348</v>
      </c>
      <c r="F30" s="155" t="s">
        <v>349</v>
      </c>
      <c r="G30" s="7"/>
      <c r="H30" s="156" t="s">
        <v>350</v>
      </c>
      <c r="I30" s="157" t="s">
        <v>351</v>
      </c>
      <c r="J30" s="158" t="s">
        <v>352</v>
      </c>
    </row>
    <row r="31" spans="1:10" ht="15" hidden="1" customHeight="1">
      <c r="A31" s="152" t="s">
        <v>353</v>
      </c>
      <c r="B31" s="153" t="s">
        <v>354</v>
      </c>
      <c r="C31" s="153" t="s">
        <v>355</v>
      </c>
      <c r="D31" s="153" t="s">
        <v>356</v>
      </c>
      <c r="E31" s="155" t="s">
        <v>357</v>
      </c>
      <c r="F31" s="155" t="s">
        <v>358</v>
      </c>
      <c r="G31" s="7"/>
      <c r="H31" s="156" t="s">
        <v>359</v>
      </c>
      <c r="I31" s="157" t="s">
        <v>360</v>
      </c>
      <c r="J31" s="158" t="s">
        <v>361</v>
      </c>
    </row>
    <row r="32" spans="1:10" ht="11.25" hidden="1" customHeight="1">
      <c r="A32" s="152" t="s">
        <v>362</v>
      </c>
      <c r="B32" s="162"/>
      <c r="C32" s="221"/>
      <c r="D32" s="223"/>
      <c r="E32" s="146"/>
      <c r="F32" s="163"/>
      <c r="G32" s="7"/>
      <c r="H32" s="148"/>
      <c r="I32" s="164"/>
      <c r="J32" s="165"/>
    </row>
    <row r="33" spans="1:10" ht="15" customHeight="1">
      <c r="A33" s="210" t="s">
        <v>499</v>
      </c>
      <c r="B33" s="153" t="s">
        <v>363</v>
      </c>
      <c r="C33" s="222" t="s">
        <v>364</v>
      </c>
      <c r="D33" s="224" t="s">
        <v>365</v>
      </c>
      <c r="E33" s="146" t="s">
        <v>366</v>
      </c>
      <c r="F33" s="145" t="s">
        <v>367</v>
      </c>
      <c r="G33" s="7"/>
      <c r="H33" s="148" t="s">
        <v>368</v>
      </c>
      <c r="I33" s="164" t="s">
        <v>369</v>
      </c>
      <c r="J33" s="158" t="s">
        <v>370</v>
      </c>
    </row>
    <row r="34" spans="1:10" ht="15" customHeight="1">
      <c r="A34" s="210" t="s">
        <v>379</v>
      </c>
      <c r="B34" s="153" t="s">
        <v>371</v>
      </c>
      <c r="C34" s="166" t="s">
        <v>372</v>
      </c>
      <c r="D34" s="225" t="s">
        <v>373</v>
      </c>
      <c r="E34" s="167" t="s">
        <v>374</v>
      </c>
      <c r="F34" s="168" t="s">
        <v>375</v>
      </c>
      <c r="G34" s="7"/>
      <c r="H34" s="169" t="s">
        <v>376</v>
      </c>
      <c r="I34" s="170" t="s">
        <v>377</v>
      </c>
      <c r="J34" s="171" t="s">
        <v>378</v>
      </c>
    </row>
    <row r="35" spans="1:10" ht="15" customHeight="1" thickBot="1">
      <c r="A35" s="211" t="s">
        <v>498</v>
      </c>
      <c r="B35" s="153" t="s">
        <v>380</v>
      </c>
      <c r="C35" s="153" t="s">
        <v>381</v>
      </c>
      <c r="D35" s="153" t="s">
        <v>382</v>
      </c>
      <c r="E35" s="155" t="s">
        <v>383</v>
      </c>
      <c r="F35" s="155" t="s">
        <v>384</v>
      </c>
      <c r="G35" s="7"/>
      <c r="H35" s="172" t="s">
        <v>385</v>
      </c>
      <c r="I35" s="173" t="s">
        <v>386</v>
      </c>
      <c r="J35" s="174" t="s">
        <v>387</v>
      </c>
    </row>
    <row r="36" spans="1:10" ht="20.100000000000001" customHeight="1" thickBot="1">
      <c r="A36" s="175" t="s">
        <v>388</v>
      </c>
      <c r="B36" s="176">
        <f>SUM(B16:B35)</f>
        <v>0</v>
      </c>
      <c r="C36" s="176">
        <f>SUM(C16:C35)</f>
        <v>0</v>
      </c>
      <c r="D36" s="214">
        <f>SUM(D16:D35)</f>
        <v>0</v>
      </c>
      <c r="E36" s="177" t="s">
        <v>389</v>
      </c>
      <c r="F36" s="177" t="s">
        <v>390</v>
      </c>
      <c r="G36" s="7"/>
      <c r="H36" s="178" t="s">
        <v>391</v>
      </c>
      <c r="I36" s="179" t="s">
        <v>392</v>
      </c>
      <c r="J36" s="180" t="s">
        <v>393</v>
      </c>
    </row>
    <row r="37" spans="1:10" ht="21" customHeight="1" thickTop="1">
      <c r="A37" s="181" t="s">
        <v>394</v>
      </c>
      <c r="B37" s="182">
        <f>B12-B36</f>
        <v>0</v>
      </c>
      <c r="C37" s="182">
        <f>C12-C36</f>
        <v>0</v>
      </c>
      <c r="D37" s="213">
        <f>D12-D36</f>
        <v>0</v>
      </c>
      <c r="E37" s="183" t="s">
        <v>395</v>
      </c>
      <c r="F37" s="184" t="s">
        <v>396</v>
      </c>
      <c r="H37" s="185" t="s">
        <v>397</v>
      </c>
      <c r="I37" s="186" t="s">
        <v>398</v>
      </c>
      <c r="J37" s="187" t="s">
        <v>399</v>
      </c>
    </row>
    <row r="38" spans="1:10" ht="12.75" customHeight="1">
      <c r="J38" s="9" t="s">
        <v>12</v>
      </c>
    </row>
  </sheetData>
  <sheetProtection sheet="1" objects="1" scenarios="1"/>
  <customSheetViews>
    <customSheetView guid="{A3053569-ACC5-421A-98FE-10F2142DE623}" showGridLines="0" fitToPage="1">
      <selection activeCell="A3" sqref="A3"/>
      <pageMargins left="0.78749999999999998" right="0.78749999999999998" top="0.57986111100000004" bottom="0.35972222199999998" header="0.5" footer="0.5"/>
      <pageSetup scale="97" fitToHeight="0" orientation="landscape" horizontalDpi="300" verticalDpi="300" r:id="rId1"/>
      <headerFooter alignWithMargins="0">
        <oddHeader>&amp;L&amp;"Arial,Bold"&amp;11SUMMER DAY PROGRAMS</oddHeader>
      </headerFooter>
    </customSheetView>
  </customSheetViews>
  <mergeCells count="4">
    <mergeCell ref="H10:J10"/>
    <mergeCell ref="B3:F3"/>
    <mergeCell ref="B5:F5"/>
    <mergeCell ref="A1:J1"/>
  </mergeCells>
  <phoneticPr fontId="19" type="noConversion"/>
  <pageMargins left="0.78749999999999998" right="0.78749999999999998" top="0.57986111100000004" bottom="0.35972222199999998" header="0.5" footer="0.5"/>
  <pageSetup scale="98" fitToHeight="0" orientation="landscape" horizontalDpi="300" verticalDpi="300" r:id="rId2"/>
  <headerFooter alignWithMargins="0">
    <oddHeader>&amp;L&amp;"Arial,Bold"&amp;11SUMMER DAY PROGRAMS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showWhiteSpace="0" view="pageBreakPreview" zoomScaleNormal="100" zoomScaleSheetLayoutView="100" workbookViewId="0">
      <selection activeCell="D21" sqref="D21"/>
    </sheetView>
  </sheetViews>
  <sheetFormatPr defaultColWidth="9" defaultRowHeight="12.75"/>
  <cols>
    <col min="1" max="1" width="8.140625" style="1" customWidth="1"/>
    <col min="2" max="2" width="8.28515625" style="1" customWidth="1"/>
    <col min="3" max="3" width="9.7109375" style="1" customWidth="1"/>
    <col min="4" max="4" width="13.28515625" style="1" customWidth="1"/>
    <col min="5" max="5" width="8.28515625" style="1" customWidth="1"/>
    <col min="6" max="6" width="13.140625" style="1" customWidth="1"/>
    <col min="7" max="7" width="16.42578125" style="1" customWidth="1"/>
    <col min="8" max="8" width="2.85546875" style="1" customWidth="1"/>
    <col min="9" max="9" width="9.42578125" style="1" customWidth="1"/>
    <col min="10" max="10" width="15.28515625" style="1" customWidth="1"/>
    <col min="11" max="11" width="10.7109375" style="1" customWidth="1"/>
    <col min="12" max="12" width="15.28515625" style="1" customWidth="1"/>
    <col min="13" max="13" width="3" style="1" customWidth="1"/>
    <col min="14" max="14" width="10" style="1" customWidth="1"/>
    <col min="15" max="16384" width="9" style="1"/>
  </cols>
  <sheetData>
    <row r="1" spans="1:13" ht="15.75">
      <c r="A1" s="342" t="s">
        <v>440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ht="24.75" customHeight="1">
      <c r="B2" s="124"/>
      <c r="F2" s="18"/>
      <c r="J2" s="426" t="s">
        <v>448</v>
      </c>
      <c r="K2" s="426"/>
      <c r="L2" s="238">
        <f>cover!N4</f>
        <v>0</v>
      </c>
    </row>
    <row r="4" spans="1:13">
      <c r="A4" s="410" t="s">
        <v>492</v>
      </c>
      <c r="B4" s="410"/>
      <c r="C4" s="343">
        <f>cover!B6</f>
        <v>0</v>
      </c>
      <c r="D4" s="343"/>
      <c r="E4" s="343"/>
      <c r="F4" s="343"/>
      <c r="G4" s="343"/>
      <c r="H4" s="343"/>
      <c r="I4" s="343"/>
      <c r="K4" s="9" t="s">
        <v>400</v>
      </c>
      <c r="L4" s="229">
        <f>cover!M6</f>
        <v>0</v>
      </c>
    </row>
    <row r="5" spans="1:13">
      <c r="L5" s="230"/>
    </row>
    <row r="6" spans="1:13">
      <c r="A6" s="425" t="s">
        <v>497</v>
      </c>
      <c r="B6" s="425"/>
      <c r="C6" s="343">
        <f>cover!B12</f>
        <v>0</v>
      </c>
      <c r="D6" s="343"/>
      <c r="E6" s="343"/>
      <c r="F6" s="343"/>
      <c r="G6" s="343"/>
      <c r="H6" s="343"/>
      <c r="I6" s="343"/>
      <c r="K6" s="9" t="s">
        <v>457</v>
      </c>
      <c r="L6" s="229">
        <f>cover!M12</f>
        <v>0</v>
      </c>
    </row>
    <row r="8" spans="1:13" ht="12.75" customHeight="1">
      <c r="A8" s="42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9"/>
    </row>
    <row r="9" spans="1:13" ht="12.75" customHeight="1">
      <c r="A9" s="423"/>
      <c r="B9" s="198" t="s">
        <v>512</v>
      </c>
      <c r="G9" s="188">
        <f>budget!D37</f>
        <v>0</v>
      </c>
      <c r="H9" s="188"/>
      <c r="I9" s="24"/>
      <c r="J9" s="1" t="s">
        <v>401</v>
      </c>
      <c r="M9" s="35"/>
    </row>
    <row r="10" spans="1:13">
      <c r="A10" s="423"/>
      <c r="M10" s="35"/>
    </row>
    <row r="11" spans="1:13" ht="13.9" customHeight="1">
      <c r="A11" s="423"/>
      <c r="B11" s="1" t="s">
        <v>402</v>
      </c>
      <c r="M11" s="35"/>
    </row>
    <row r="12" spans="1:13" ht="26.1" customHeight="1">
      <c r="A12" s="423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5"/>
    </row>
    <row r="13" spans="1:13" ht="26.1" customHeight="1">
      <c r="A13" s="423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5"/>
    </row>
    <row r="14" spans="1:13" ht="26.1" customHeight="1">
      <c r="A14" s="423"/>
      <c r="B14" s="332" t="s">
        <v>403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5"/>
    </row>
    <row r="15" spans="1:13" ht="16.149999999999999" customHeight="1">
      <c r="A15" s="424"/>
      <c r="B15" s="24"/>
      <c r="C15" s="189"/>
      <c r="D15" s="24"/>
      <c r="E15" s="14"/>
      <c r="F15" s="14"/>
      <c r="G15" s="24"/>
      <c r="H15" s="24"/>
      <c r="I15" s="24"/>
      <c r="J15" s="24"/>
      <c r="K15" s="24"/>
      <c r="L15" s="24"/>
      <c r="M15" s="43"/>
    </row>
    <row r="16" spans="1:13" ht="16.149999999999999" customHeight="1">
      <c r="A16" s="28"/>
      <c r="B16" s="19"/>
      <c r="C16" s="46"/>
      <c r="D16" s="19"/>
      <c r="E16" s="68"/>
      <c r="F16" s="68"/>
      <c r="G16" s="19"/>
      <c r="H16" s="19"/>
      <c r="I16" s="46" t="s">
        <v>404</v>
      </c>
      <c r="J16" s="19"/>
      <c r="K16" s="19"/>
      <c r="L16" s="19"/>
      <c r="M16" s="29"/>
    </row>
    <row r="17" spans="1:13" ht="16.149999999999999" customHeight="1">
      <c r="A17" s="34"/>
      <c r="B17" s="436" t="s">
        <v>454</v>
      </c>
      <c r="C17" s="436"/>
      <c r="D17" s="436"/>
      <c r="E17" s="325">
        <f>L2</f>
        <v>0</v>
      </c>
      <c r="F17" s="17"/>
      <c r="I17" s="25" t="s">
        <v>405</v>
      </c>
      <c r="M17" s="35"/>
    </row>
    <row r="18" spans="1:13" ht="16.149999999999999" customHeight="1">
      <c r="A18" s="34"/>
      <c r="C18" s="190"/>
      <c r="E18" s="17"/>
      <c r="F18" s="17"/>
      <c r="I18" s="161"/>
      <c r="M18" s="35"/>
    </row>
    <row r="19" spans="1:13" ht="16.149999999999999" customHeight="1">
      <c r="A19" s="34"/>
      <c r="C19" s="218" t="s">
        <v>406</v>
      </c>
      <c r="D19" s="326" t="s">
        <v>407</v>
      </c>
      <c r="E19" s="219"/>
      <c r="F19" s="220" t="s">
        <v>408</v>
      </c>
      <c r="G19" s="215" t="s">
        <v>409</v>
      </c>
      <c r="H19" s="262"/>
      <c r="I19" s="216"/>
      <c r="J19" s="217" t="s">
        <v>410</v>
      </c>
      <c r="K19" s="215" t="s">
        <v>411</v>
      </c>
      <c r="M19" s="35"/>
    </row>
    <row r="20" spans="1:13" ht="16.149999999999999" customHeight="1">
      <c r="A20" s="34"/>
      <c r="C20" s="190"/>
      <c r="D20" s="25"/>
      <c r="E20" s="17"/>
      <c r="F20" s="17"/>
      <c r="I20" s="161"/>
      <c r="M20" s="35"/>
    </row>
    <row r="21" spans="1:13" ht="16.149999999999999" customHeight="1">
      <c r="A21" s="34"/>
      <c r="B21" s="6" t="s">
        <v>412</v>
      </c>
      <c r="D21" s="25"/>
      <c r="E21" s="17"/>
      <c r="F21" s="17"/>
      <c r="I21" s="161"/>
      <c r="M21" s="35"/>
    </row>
    <row r="22" spans="1:13" ht="16.149999999999999" customHeight="1">
      <c r="A22" s="34"/>
      <c r="C22" s="25"/>
      <c r="E22" s="17"/>
      <c r="F22" s="17"/>
      <c r="I22" s="161"/>
      <c r="M22" s="35"/>
    </row>
    <row r="23" spans="1:13" ht="15" customHeight="1">
      <c r="A23" s="34"/>
      <c r="B23" s="27"/>
      <c r="C23" s="191" t="s">
        <v>413</v>
      </c>
      <c r="D23" s="83" t="s">
        <v>414</v>
      </c>
      <c r="E23" s="16"/>
      <c r="F23" s="82"/>
      <c r="G23" s="1" t="s">
        <v>415</v>
      </c>
      <c r="I23" s="47" t="s">
        <v>416</v>
      </c>
      <c r="J23" s="192" t="s">
        <v>417</v>
      </c>
      <c r="K23" s="16"/>
      <c r="L23" s="82"/>
      <c r="M23" s="35"/>
    </row>
    <row r="24" spans="1:13" ht="18.600000000000001" customHeight="1">
      <c r="A24" s="34"/>
      <c r="C24" s="327" t="s">
        <v>418</v>
      </c>
      <c r="D24" s="429"/>
      <c r="E24" s="430"/>
      <c r="F24" s="431"/>
      <c r="I24" s="328" t="s">
        <v>419</v>
      </c>
      <c r="J24" s="432" t="s">
        <v>420</v>
      </c>
      <c r="K24" s="433"/>
      <c r="L24" s="434"/>
      <c r="M24" s="193"/>
    </row>
    <row r="25" spans="1:13" ht="18" customHeight="1">
      <c r="A25" s="34"/>
      <c r="C25" s="328" t="s">
        <v>421</v>
      </c>
      <c r="D25" s="429"/>
      <c r="E25" s="430"/>
      <c r="F25" s="431"/>
      <c r="I25" s="328" t="s">
        <v>422</v>
      </c>
      <c r="J25" s="432"/>
      <c r="K25" s="433"/>
      <c r="L25" s="434"/>
      <c r="M25" s="35"/>
    </row>
    <row r="26" spans="1:13" ht="18" customHeight="1">
      <c r="A26" s="4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43"/>
    </row>
    <row r="27" spans="1:13" ht="16.5" customHeight="1">
      <c r="A27" s="2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9"/>
    </row>
    <row r="28" spans="1:13" ht="18" customHeight="1">
      <c r="A28" s="34"/>
      <c r="B28" s="6" t="s">
        <v>423</v>
      </c>
      <c r="C28" s="198" t="s">
        <v>513</v>
      </c>
      <c r="M28" s="35"/>
    </row>
    <row r="29" spans="1:13" ht="9.75" customHeight="1">
      <c r="A29" s="4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43"/>
    </row>
    <row r="30" spans="1:13" ht="13.9" customHeight="1">
      <c r="A30" s="34"/>
      <c r="M30" s="35"/>
    </row>
    <row r="31" spans="1:13" ht="16.149999999999999" customHeight="1">
      <c r="A31" s="34"/>
      <c r="B31" s="437" t="s">
        <v>455</v>
      </c>
      <c r="C31" s="437"/>
      <c r="D31" s="437"/>
      <c r="E31" s="247">
        <f>L2</f>
        <v>0</v>
      </c>
      <c r="M31" s="35"/>
    </row>
    <row r="32" spans="1:13" ht="4.1500000000000004" customHeight="1">
      <c r="A32" s="34"/>
      <c r="M32" s="35"/>
    </row>
    <row r="33" spans="1:13">
      <c r="A33" s="34"/>
      <c r="B33" s="25" t="s">
        <v>424</v>
      </c>
      <c r="M33" s="35"/>
    </row>
    <row r="34" spans="1:13">
      <c r="A34" s="34"/>
      <c r="B34" s="25"/>
      <c r="M34" s="35"/>
    </row>
    <row r="35" spans="1:13">
      <c r="A35" s="34"/>
      <c r="B35" s="435"/>
      <c r="C35" s="435"/>
      <c r="D35" s="435"/>
      <c r="F35" s="427"/>
      <c r="G35" s="427"/>
      <c r="H35" s="263"/>
      <c r="I35" s="427"/>
      <c r="J35" s="427"/>
      <c r="K35" s="260"/>
      <c r="L35" s="329"/>
      <c r="M35" s="35"/>
    </row>
    <row r="36" spans="1:13">
      <c r="A36" s="34"/>
      <c r="B36" s="438" t="s">
        <v>493</v>
      </c>
      <c r="C36" s="438"/>
      <c r="D36" s="438"/>
      <c r="F36" s="428" t="s">
        <v>494</v>
      </c>
      <c r="G36" s="428"/>
      <c r="H36" s="216"/>
      <c r="I36" s="428" t="s">
        <v>496</v>
      </c>
      <c r="J36" s="428"/>
      <c r="K36" s="261"/>
      <c r="L36" s="249" t="s">
        <v>495</v>
      </c>
      <c r="M36" s="35"/>
    </row>
    <row r="37" spans="1:13" ht="21.75" customHeight="1">
      <c r="A37" s="42"/>
      <c r="B37" s="120" t="s">
        <v>425</v>
      </c>
      <c r="C37" s="24"/>
      <c r="D37" s="24"/>
      <c r="E37" s="24"/>
      <c r="F37" s="24"/>
      <c r="G37" s="24"/>
      <c r="H37" s="24"/>
      <c r="I37" s="24"/>
      <c r="J37" s="24"/>
      <c r="K37" s="194"/>
      <c r="L37" s="265" t="s">
        <v>14</v>
      </c>
      <c r="M37" s="264"/>
    </row>
  </sheetData>
  <sheetProtection sheet="1" objects="1" scenarios="1"/>
  <customSheetViews>
    <customSheetView guid="{A3053569-ACC5-421A-98FE-10F2142DE623}" showGridLines="0" fitToPage="1">
      <selection activeCell="G2" sqref="G1:G1048576"/>
      <pageMargins left="0.78749999999999998" right="0.78749999999999998" top="0.57986111100000004" bottom="0.35972222199999998" header="0.5" footer="0.5"/>
      <pageSetup scale="94" fitToHeight="0" orientation="landscape" horizontalDpi="300" verticalDpi="300" r:id="rId1"/>
      <headerFooter alignWithMargins="0">
        <oddHeader xml:space="preserve">&amp;L&amp;"Arial,Bold"&amp;11SUMMER DAY PROGRAMS
</oddHeader>
      </headerFooter>
    </customSheetView>
  </customSheetViews>
  <mergeCells count="22">
    <mergeCell ref="I35:J35"/>
    <mergeCell ref="I36:J36"/>
    <mergeCell ref="F36:G36"/>
    <mergeCell ref="B12:L12"/>
    <mergeCell ref="B13:L13"/>
    <mergeCell ref="B14:L14"/>
    <mergeCell ref="D24:F24"/>
    <mergeCell ref="D25:F25"/>
    <mergeCell ref="J24:L24"/>
    <mergeCell ref="J25:L25"/>
    <mergeCell ref="B35:D35"/>
    <mergeCell ref="B17:D17"/>
    <mergeCell ref="B31:D31"/>
    <mergeCell ref="B36:D36"/>
    <mergeCell ref="F35:G35"/>
    <mergeCell ref="A8:A15"/>
    <mergeCell ref="C4:I4"/>
    <mergeCell ref="C6:I6"/>
    <mergeCell ref="A1:M1"/>
    <mergeCell ref="A4:B4"/>
    <mergeCell ref="A6:B6"/>
    <mergeCell ref="J2:K2"/>
  </mergeCells>
  <phoneticPr fontId="19" type="noConversion"/>
  <pageMargins left="0.78749999999999998" right="0.78749999999999998" top="0.57986111100000004" bottom="0.35972222199999998" header="0.5" footer="0.5"/>
  <pageSetup scale="91" fitToHeight="0" orientation="landscape" horizontalDpi="300" verticalDpi="300" r:id="rId2"/>
  <headerFooter alignWithMargins="0">
    <oddHeader xml:space="preserve">&amp;L&amp;"Arial,Bold"&amp;11SUMMER DAY PROGRAMS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board</vt:lpstr>
      <vt:lpstr>info</vt:lpstr>
      <vt:lpstr>staff</vt:lpstr>
      <vt:lpstr>rev</vt:lpstr>
      <vt:lpstr>budget</vt:lpstr>
      <vt:lpstr>rates</vt:lpstr>
      <vt:lpstr>board!Print_Area</vt:lpstr>
      <vt:lpstr>budget!Print_Area</vt:lpstr>
      <vt:lpstr>cover!Print_Area</vt:lpstr>
      <vt:lpstr>info!Print_Area</vt:lpstr>
      <vt:lpstr>rates!Print_Area</vt:lpstr>
      <vt:lpstr>rev!Print_Area</vt:lpstr>
      <vt:lpstr>staff!Print_Area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exnc47</dc:creator>
  <cp:keywords/>
  <dc:description/>
  <cp:lastModifiedBy>Pedros Chinchinian</cp:lastModifiedBy>
  <cp:revision>1</cp:revision>
  <cp:lastPrinted>2022-03-21T13:20:14Z</cp:lastPrinted>
  <dcterms:created xsi:type="dcterms:W3CDTF">1999-08-16T23:28:48Z</dcterms:created>
  <dcterms:modified xsi:type="dcterms:W3CDTF">2022-04-04T14:42:25Z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